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345" windowHeight="11535" tabRatio="801"/>
  </bookViews>
  <sheets>
    <sheet name="Profs Condições Especiais" sheetId="20" r:id="rId1"/>
    <sheet name="Profs Contratados" sheetId="19" r:id="rId2"/>
    <sheet name="Profs Quadro Sem Aulas Obser" sheetId="18" r:id="rId3"/>
    <sheet name="Profs Quadro Com Aulas Observ" sheetId="15" r:id="rId4"/>
  </sheets>
  <definedNames>
    <definedName name="_xlnm.Print_Area" localSheetId="0">'Profs Condições Especiais'!$B$1:$X$45</definedName>
    <definedName name="_xlnm.Print_Area" localSheetId="1">'Profs Contratados'!$B$1:$X$53</definedName>
    <definedName name="_xlnm.Print_Area" localSheetId="3">'Profs Quadro Com Aulas Observ'!$B$1:$X$59</definedName>
    <definedName name="_xlnm.Print_Area" localSheetId="2">'Profs Quadro Sem Aulas Obser'!$B$1:$X$58</definedName>
    <definedName name="nomeavaliado" localSheetId="0">'Profs Condições Especiais'!#REF!</definedName>
    <definedName name="nomeavaliado" localSheetId="1">'Profs Contratados'!#REF!</definedName>
    <definedName name="nomeavaliado" localSheetId="2">'Profs Quadro Sem Aulas Obser'!#REF!</definedName>
    <definedName name="nomeavaliado">'Profs Quadro Com Aulas Observ'!#REF!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<sst xmlns="http://schemas.openxmlformats.org/spreadsheetml/2006/main" count="329" uniqueCount="87">
  <si>
    <t>AGRUPAMENTO DE ESCOLAS DE PAÇOS DE FERREIRA</t>
  </si>
  <si>
    <t>FICHA DE REGISTO AVALIAÇÃO DO DESEMPENHO DOCENTE</t>
  </si>
  <si>
    <r>
      <rPr>
        <b/>
        <sz val="10"/>
        <rFont val="Calibri"/>
        <charset val="134"/>
        <scheme val="minor"/>
      </rPr>
      <t>PRÉ-ESCOLAR, 1º, 2º E 3º CICLOS -PROFESSORES DOS QUADROS (</t>
    </r>
    <r>
      <rPr>
        <b/>
        <sz val="10"/>
        <color rgb="FFFF0000"/>
        <rFont val="Calibri"/>
        <charset val="134"/>
        <scheme val="minor"/>
      </rPr>
      <t>Condições Especiais</t>
    </r>
    <r>
      <rPr>
        <b/>
        <sz val="10"/>
        <rFont val="Calibri"/>
        <charset val="134"/>
        <scheme val="minor"/>
      </rPr>
      <t xml:space="preserve">) </t>
    </r>
  </si>
  <si>
    <t>QUADRO A - Identificação do Avaliado</t>
  </si>
  <si>
    <t xml:space="preserve">Escala de referência </t>
  </si>
  <si>
    <t>Nome:</t>
  </si>
  <si>
    <t>NIF:</t>
  </si>
  <si>
    <t>À classificação quantitativa de cada uma das menções qualitativas correspondem os seguintes pontos: Excelente - 10-9 valores; Muito Bom -8,9-8 valores; Bom - 7,9- 6,5 valores; Regular -6,4-5,0 valores; Insuficiente - 4,9 - 0 valores.</t>
  </si>
  <si>
    <t>Departamento Curricular:</t>
  </si>
  <si>
    <t xml:space="preserve">Grupo de Recrutamento: </t>
  </si>
  <si>
    <t>QUADRO B - Identificação do Avaliador</t>
  </si>
  <si>
    <t>O docente cumpre genericamente os aspetos fundamentais do desempenho neste parâmetro mas com algumas insuficiências ou lacunas</t>
  </si>
  <si>
    <t>Condição de Avaliador:</t>
  </si>
  <si>
    <t>Avaliador interno:</t>
  </si>
  <si>
    <t xml:space="preserve"> Coordenador de Departamento:</t>
  </si>
  <si>
    <t xml:space="preserve"> Diretor:</t>
  </si>
  <si>
    <t xml:space="preserve"> </t>
  </si>
  <si>
    <t xml:space="preserve">O desempenho docente corresponde sempre ao indicador da competência no parâmetro e revela elevada e consistente qualidade </t>
  </si>
  <si>
    <t xml:space="preserve">QUADRO C - Condições de Avaliação  </t>
  </si>
  <si>
    <t>O desempenho docente corresponde plenamente ao indicador da competência no parâmetro e revela elevada e consistente qualidade constituindo-se uma referência no grupo/escola/comunidade</t>
  </si>
  <si>
    <t>Período de avaliação:</t>
  </si>
  <si>
    <t>de</t>
  </si>
  <si>
    <t>a</t>
  </si>
  <si>
    <t>Componente letiva:</t>
  </si>
  <si>
    <t>Sim</t>
  </si>
  <si>
    <t>Não</t>
  </si>
  <si>
    <t>Instituição onde exerceu funções:</t>
  </si>
  <si>
    <t>Função exercida:</t>
  </si>
  <si>
    <t>Docente</t>
  </si>
  <si>
    <t>B</t>
  </si>
  <si>
    <t>PARTICIPAÇÃO NA ESCOLA E RELAÇÃO COM A COMUNIDADE EDUCATIVA</t>
  </si>
  <si>
    <t>B1</t>
  </si>
  <si>
    <t>Contributo para a realização dos objetivos e metas do Projeto Educativo</t>
  </si>
  <si>
    <t>Nível de desempenho que o docente evidencia no âmbito da prossecução dos objetivos do Projeto Educativo.</t>
  </si>
  <si>
    <t>B2</t>
  </si>
  <si>
    <t>Participação nas Estruturas de Coordenação Educativa</t>
  </si>
  <si>
    <t>Nível de desempenho que o docente evidencia no âmbito da participação nos diferentes órgãos e estruturas educativas da escola.</t>
  </si>
  <si>
    <t>B3</t>
  </si>
  <si>
    <t>Dinamização e participação em  projetos de intervenção, investigação, e de Inovação curricular e pedagógica.</t>
  </si>
  <si>
    <t>Nível de desempenho que o docente evidencia no âmbito da dinamização e participação em projetos de intervenção, formação, investigação ou de  Inovação curricular e pedagógica.</t>
  </si>
  <si>
    <t>B4</t>
  </si>
  <si>
    <t>Relação com a comunidade educativa</t>
  </si>
  <si>
    <t>Nível de desempenho que o docente evidencia no âmbito da promoção e desenvolvimento de projetos e atividades que implicam o envolvimento da comunidade educativa.</t>
  </si>
  <si>
    <t>C</t>
  </si>
  <si>
    <t>FORMAÇÃO CONTÍNUA E DESENVOLVIMENTO PROFISSIONAL</t>
  </si>
  <si>
    <t>C1</t>
  </si>
  <si>
    <t>Aquisição e atualização de conhecimento profissional.</t>
  </si>
  <si>
    <t>Nível de desempenho que o docente evidencia no âmbito da participação em processos de aquisição e atualização do conhecimento profissional.</t>
  </si>
  <si>
    <t>C2</t>
  </si>
  <si>
    <t>Aplicação do conhecimento adquirido.</t>
  </si>
  <si>
    <t>Nível de desempenho que o docente evidencia no âmbito da reflexão sobre as suas práticas e da mobilização do conhecimento adquirido.</t>
  </si>
  <si>
    <t>Pontuação Final:</t>
  </si>
  <si>
    <t>PROPOSTA DE CLASSIFICAÇÃO:</t>
  </si>
  <si>
    <t>Data:</t>
  </si>
  <si>
    <t>____/ ____/ _____</t>
  </si>
  <si>
    <t>O Avaliador:</t>
  </si>
  <si>
    <t>O Avaliado:</t>
  </si>
  <si>
    <t>PRÉ-ESCOLAR, 1º, 2º E 3º CICLOS-PROFESSORES CONTRATADOS</t>
  </si>
  <si>
    <t>X</t>
  </si>
  <si>
    <t>A</t>
  </si>
  <si>
    <t>DIMENSÃO CIENTIFICA E PEDAGÓGICA</t>
  </si>
  <si>
    <t>A1</t>
  </si>
  <si>
    <t>Preparação e organização das atividades letivas</t>
  </si>
  <si>
    <t>A1.1</t>
  </si>
  <si>
    <t>Nível de desempenho que o docente evidencia no âmbito do rigor, coerência e inovação que empresta à planificação das atividades letivas e de apoio pedagógico e na relação que estas estabelecem com os documentos curriculares de referência (OCEPE, AE, PASEO).</t>
  </si>
  <si>
    <t>A1.2</t>
  </si>
  <si>
    <t>Nível de desempenho que o docente evidencia na promoção da articulação curricular entre os seus pares, com outras disciplinas e áreas curriculares.</t>
  </si>
  <si>
    <t>A2</t>
  </si>
  <si>
    <t>Realização das Atividades Letivas</t>
  </si>
  <si>
    <t>A2.1</t>
  </si>
  <si>
    <t>Nível de desempenho que o docente evidencia no âmbito da planificação e estruturação das suas aulas ou apoios, na definição dos seus objetivos e conteúdos  e na gestão do tempo para o cumprimento das planificações.</t>
  </si>
  <si>
    <t>A2.2</t>
  </si>
  <si>
    <t>Nível de desempenho que o docente evidencia no âmbito da conceção e aplicação de estratégias de ensino adequadas às necessidades e ao contexto das crianças/alunos.</t>
  </si>
  <si>
    <t>A2.3</t>
  </si>
  <si>
    <t>Nível de desempenho que o docente evidencia no âmbito do rigor e eficácia da sua comunicação junto das crianças/alunos.</t>
  </si>
  <si>
    <t>A3</t>
  </si>
  <si>
    <t>Relação pedagógica com os alunos</t>
  </si>
  <si>
    <t>Nível de desempenho que o docente evidencia no âmbito da promoção de ambientes de aprendizagem adequados à ação educativa e nos quais predomina o respeito mútuo e a interação e capacidade de gerir conflitos e  exercer a sua autoridade no grupo/turma.</t>
  </si>
  <si>
    <t>A4</t>
  </si>
  <si>
    <t>Processo de avaliação das aprendizagens dos alunos</t>
  </si>
  <si>
    <t>A4.1</t>
  </si>
  <si>
    <t>Nível de desempenho que o docente evidencia no âmbito da implementação de instrumentos de avaliação diversificados e rigorosos, que permitam avaliar conhecimentos e competências em sintonia com as metodologias de ensino/aprendizagem adotadas.</t>
  </si>
  <si>
    <t>A4.2</t>
  </si>
  <si>
    <t>Nível de desempenho que o docente evidencia no âmbito da monitorização do desenvolvimento das aprendizagens das crianças/alunos.</t>
  </si>
  <si>
    <t xml:space="preserve">PRÉ-ESCOLAR, 1º, 2º E 3º CICLOS -PROFESSORES DOS QUADROS (Sem Aulas Observadas) </t>
  </si>
  <si>
    <t xml:space="preserve">PRÉ-ESCOLAR, 1º, 2º E 3º CICLOS E SECUNDÁRIO-PROFESSORES DOS QUADROS (Com Aulas Observadas) </t>
  </si>
  <si>
    <t>CLASSIFICAÇÃO DA AVALIAÇÃO EXTERNA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</si>
</sst>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 * #,###.##000_ ;_ * \-#,###.##000_ ;_ * &quot;-&quot;??_ ;_ @_ "/>
    <numFmt numFmtId="177" formatCode="_(\$* #,###.##000_);_(\$* \(#,###.##000\);_(\$* &quot;-&quot;??_);_(@_)"/>
    <numFmt numFmtId="178" formatCode="_ * #.##0_ ;_ * \-#.##0_ ;_ * &quot;-&quot;_ ;_ @_ "/>
    <numFmt numFmtId="179" formatCode="_(\$* #.##0_);_(\$* \(#.##0\);_(\$* &quot;-&quot;_);_(@_)"/>
    <numFmt numFmtId="180" formatCode="0.0"/>
    <numFmt numFmtId="181" formatCode="dd/mm/yyyy;@"/>
    <numFmt numFmtId="182" formatCode="0.000"/>
    <numFmt numFmtId="183" formatCode="0.0_ "/>
  </numFmts>
  <fonts count="44">
    <font>
      <sz val="10"/>
      <name val="Arial"/>
      <charset val="134"/>
    </font>
    <font>
      <sz val="8"/>
      <name val="Arial"/>
      <charset val="134"/>
    </font>
    <font>
      <sz val="10"/>
      <name val="Calibri"/>
      <charset val="134"/>
      <scheme val="minor"/>
    </font>
    <font>
      <b/>
      <sz val="12"/>
      <name val="Arial"/>
      <charset val="134"/>
    </font>
    <font>
      <sz val="11"/>
      <name val="Arial"/>
      <charset val="134"/>
    </font>
    <font>
      <sz val="14"/>
      <name val="Arial"/>
      <charset val="134"/>
    </font>
    <font>
      <b/>
      <sz val="8"/>
      <name val="Arial"/>
      <charset val="134"/>
    </font>
    <font>
      <b/>
      <sz val="8"/>
      <name val="Book Antiqua"/>
      <charset val="134"/>
    </font>
    <font>
      <sz val="18"/>
      <name val="Calibri"/>
      <charset val="134"/>
      <scheme val="minor"/>
    </font>
    <font>
      <b/>
      <sz val="11"/>
      <name val="Calibri"/>
      <charset val="134"/>
      <scheme val="minor"/>
    </font>
    <font>
      <b/>
      <sz val="8"/>
      <name val="Calibri"/>
      <charset val="134"/>
      <scheme val="minor"/>
    </font>
    <font>
      <sz val="8"/>
      <name val="Calibri"/>
      <charset val="134"/>
      <scheme val="minor"/>
    </font>
    <font>
      <b/>
      <sz val="6"/>
      <name val="Calibri"/>
      <charset val="134"/>
      <scheme val="minor"/>
    </font>
    <font>
      <b/>
      <sz val="10"/>
      <name val="Calibri"/>
      <charset val="134"/>
      <scheme val="minor"/>
    </font>
    <font>
      <sz val="16"/>
      <color theme="0"/>
      <name val="Calibri"/>
      <charset val="134"/>
    </font>
    <font>
      <b/>
      <sz val="12"/>
      <name val="Calibri"/>
      <charset val="134"/>
      <scheme val="minor"/>
    </font>
    <font>
      <sz val="9"/>
      <name val="Calibri"/>
      <charset val="134"/>
      <scheme val="minor"/>
    </font>
    <font>
      <b/>
      <sz val="9"/>
      <name val="Calibri"/>
      <charset val="134"/>
      <scheme val="minor"/>
    </font>
    <font>
      <sz val="8"/>
      <name val="Calibri"/>
      <charset val="134"/>
    </font>
    <font>
      <sz val="6"/>
      <name val="Calibri"/>
      <charset val="134"/>
      <scheme val="minor"/>
    </font>
    <font>
      <sz val="7"/>
      <name val="Calibri"/>
      <charset val="134"/>
      <scheme val="minor"/>
    </font>
    <font>
      <sz val="11"/>
      <name val="Calibri"/>
      <charset val="134"/>
      <scheme val="minor"/>
    </font>
    <font>
      <sz val="14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FF0000"/>
      <name val="Calibri"/>
      <charset val="134"/>
      <scheme val="minor"/>
    </font>
  </fonts>
  <fills count="4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5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3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178" fontId="23" fillId="0" borderId="0" applyFont="0" applyFill="0" applyBorder="0" applyAlignment="0" applyProtection="0">
      <alignment vertical="center"/>
    </xf>
    <xf numFmtId="179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17" borderId="2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28" applyNumberFormat="0" applyFill="0" applyAlignment="0" applyProtection="0">
      <alignment vertical="center"/>
    </xf>
    <xf numFmtId="0" fontId="30" fillId="0" borderId="28" applyNumberFormat="0" applyFill="0" applyAlignment="0" applyProtection="0">
      <alignment vertical="center"/>
    </xf>
    <xf numFmtId="0" fontId="31" fillId="0" borderId="2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18" borderId="30" applyNumberFormat="0" applyAlignment="0" applyProtection="0">
      <alignment vertical="center"/>
    </xf>
    <xf numFmtId="0" fontId="33" fillId="19" borderId="31" applyNumberFormat="0" applyAlignment="0" applyProtection="0">
      <alignment vertical="center"/>
    </xf>
    <xf numFmtId="0" fontId="34" fillId="19" borderId="30" applyNumberFormat="0" applyAlignment="0" applyProtection="0">
      <alignment vertical="center"/>
    </xf>
    <xf numFmtId="0" fontId="35" fillId="20" borderId="32" applyNumberFormat="0" applyAlignment="0" applyProtection="0">
      <alignment vertical="center"/>
    </xf>
    <xf numFmtId="0" fontId="36" fillId="0" borderId="33" applyNumberFormat="0" applyFill="0" applyAlignment="0" applyProtection="0">
      <alignment vertical="center"/>
    </xf>
    <xf numFmtId="0" fontId="37" fillId="0" borderId="34" applyNumberFormat="0" applyFill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2" fillId="36" borderId="0" applyNumberFormat="0" applyBorder="0" applyAlignment="0" applyProtection="0">
      <alignment vertical="center"/>
    </xf>
    <xf numFmtId="0" fontId="42" fillId="37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2" fillId="44" borderId="0" applyNumberFormat="0" applyBorder="0" applyAlignment="0" applyProtection="0">
      <alignment vertical="center"/>
    </xf>
    <xf numFmtId="0" fontId="42" fillId="45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</cellStyleXfs>
  <cellXfs count="222">
    <xf numFmtId="0" fontId="0" fillId="0" borderId="0" xfId="0"/>
    <xf numFmtId="0" fontId="1" fillId="0" borderId="0" xfId="0" applyFont="1" applyProtection="1"/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horizontal="center"/>
    </xf>
    <xf numFmtId="0" fontId="3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center" vertical="center"/>
    </xf>
    <xf numFmtId="180" fontId="5" fillId="0" borderId="0" xfId="0" applyNumberFormat="1" applyFont="1" applyAlignment="1" applyProtection="1">
      <alignment vertical="center"/>
    </xf>
    <xf numFmtId="0" fontId="6" fillId="0" borderId="0" xfId="0" applyFont="1" applyAlignment="1" applyProtection="1">
      <alignment horizontal="center"/>
    </xf>
    <xf numFmtId="0" fontId="7" fillId="0" borderId="0" xfId="0" applyFont="1" applyProtection="1"/>
    <xf numFmtId="0" fontId="8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vertical="center" wrapText="1"/>
    </xf>
    <xf numFmtId="0" fontId="10" fillId="0" borderId="0" xfId="0" applyFont="1" applyAlignment="1" applyProtection="1">
      <alignment vertical="center" wrapText="1"/>
    </xf>
    <xf numFmtId="0" fontId="11" fillId="0" borderId="0" xfId="0" applyFont="1" applyProtection="1"/>
    <xf numFmtId="0" fontId="1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1" fillId="0" borderId="0" xfId="0" applyFont="1" applyAlignment="1" applyProtection="1"/>
    <xf numFmtId="0" fontId="13" fillId="0" borderId="1" xfId="0" applyFont="1" applyBorder="1" applyAlignment="1" applyProtection="1">
      <alignment horizontal="center" vertical="center"/>
    </xf>
    <xf numFmtId="0" fontId="13" fillId="2" borderId="2" xfId="0" applyFont="1" applyFill="1" applyBorder="1" applyAlignment="1" applyProtection="1">
      <alignment horizontal="center" vertical="center"/>
    </xf>
    <xf numFmtId="0" fontId="13" fillId="2" borderId="3" xfId="0" applyFont="1" applyFill="1" applyBorder="1" applyAlignment="1" applyProtection="1">
      <alignment horizontal="center" vertical="center"/>
    </xf>
    <xf numFmtId="0" fontId="13" fillId="2" borderId="4" xfId="0" applyFont="1" applyFill="1" applyBorder="1" applyAlignment="1" applyProtection="1">
      <alignment horizontal="center" vertical="center"/>
    </xf>
    <xf numFmtId="0" fontId="10" fillId="3" borderId="5" xfId="0" applyFont="1" applyFill="1" applyBorder="1" applyAlignment="1" applyProtection="1">
      <alignment horizontal="left" vertical="center"/>
    </xf>
    <xf numFmtId="0" fontId="10" fillId="3" borderId="6" xfId="0" applyFont="1" applyFill="1" applyBorder="1" applyAlignment="1" applyProtection="1">
      <alignment horizontal="left" vertical="center"/>
    </xf>
    <xf numFmtId="0" fontId="10" fillId="3" borderId="7" xfId="0" applyFont="1" applyFill="1" applyBorder="1" applyAlignment="1" applyProtection="1">
      <alignment horizontal="left" vertical="center"/>
    </xf>
    <xf numFmtId="0" fontId="14" fillId="4" borderId="8" xfId="0" applyFont="1" applyFill="1" applyBorder="1" applyAlignment="1" applyProtection="1">
      <alignment vertical="center" wrapText="1"/>
    </xf>
    <xf numFmtId="0" fontId="10" fillId="0" borderId="8" xfId="0" applyFont="1" applyBorder="1" applyAlignment="1" applyProtection="1">
      <alignment horizontal="left" vertical="center"/>
    </xf>
    <xf numFmtId="0" fontId="10" fillId="0" borderId="0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vertical="center"/>
    </xf>
    <xf numFmtId="0" fontId="13" fillId="0" borderId="0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vertical="center"/>
    </xf>
    <xf numFmtId="0" fontId="11" fillId="0" borderId="9" xfId="0" applyFont="1" applyBorder="1" applyAlignment="1" applyProtection="1"/>
    <xf numFmtId="0" fontId="0" fillId="0" borderId="8" xfId="0" applyBorder="1" applyProtection="1"/>
    <xf numFmtId="0" fontId="2" fillId="0" borderId="8" xfId="0" applyFont="1" applyBorder="1" applyAlignment="1" applyProtection="1">
      <alignment horizontal="center"/>
    </xf>
    <xf numFmtId="0" fontId="15" fillId="0" borderId="0" xfId="0" applyFont="1" applyBorder="1" applyAlignment="1" applyProtection="1">
      <alignment horizontal="center" vertical="center"/>
    </xf>
    <xf numFmtId="49" fontId="16" fillId="0" borderId="0" xfId="0" applyNumberFormat="1" applyFont="1" applyFill="1" applyBorder="1" applyAlignment="1" applyProtection="1"/>
    <xf numFmtId="0" fontId="16" fillId="0" borderId="0" xfId="0" applyFont="1" applyBorder="1" applyAlignment="1" applyProtection="1">
      <alignment horizontal="right"/>
    </xf>
    <xf numFmtId="49" fontId="17" fillId="5" borderId="10" xfId="0" applyNumberFormat="1" applyFont="1" applyFill="1" applyBorder="1" applyAlignment="1" applyProtection="1">
      <alignment horizontal="center"/>
      <protection locked="0"/>
    </xf>
    <xf numFmtId="49" fontId="17" fillId="5" borderId="11" xfId="0" applyNumberFormat="1" applyFont="1" applyFill="1" applyBorder="1" applyAlignment="1" applyProtection="1">
      <alignment horizontal="center"/>
      <protection locked="0"/>
    </xf>
    <xf numFmtId="49" fontId="17" fillId="5" borderId="12" xfId="0" applyNumberFormat="1" applyFont="1" applyFill="1" applyBorder="1" applyAlignment="1" applyProtection="1">
      <alignment horizontal="center"/>
      <protection locked="0"/>
    </xf>
    <xf numFmtId="0" fontId="16" fillId="0" borderId="0" xfId="0" applyFont="1" applyBorder="1" applyAlignment="1" applyProtection="1">
      <alignment horizontal="right" vertical="center"/>
    </xf>
    <xf numFmtId="0" fontId="10" fillId="5" borderId="10" xfId="0" applyFont="1" applyFill="1" applyBorder="1" applyAlignment="1" applyProtection="1">
      <alignment horizontal="center" vertical="center"/>
      <protection locked="0"/>
    </xf>
    <xf numFmtId="0" fontId="10" fillId="5" borderId="11" xfId="0" applyFont="1" applyFill="1" applyBorder="1" applyAlignment="1" applyProtection="1">
      <alignment horizontal="center" vertical="center"/>
      <protection locked="0"/>
    </xf>
    <xf numFmtId="0" fontId="10" fillId="5" borderId="12" xfId="0" applyFont="1" applyFill="1" applyBorder="1" applyAlignment="1" applyProtection="1">
      <alignment horizontal="center" vertical="center"/>
      <protection locked="0"/>
    </xf>
    <xf numFmtId="0" fontId="18" fillId="0" borderId="8" xfId="0" applyFont="1" applyBorder="1" applyAlignment="1" applyProtection="1">
      <alignment horizontal="left" vertical="center" wrapText="1"/>
    </xf>
    <xf numFmtId="0" fontId="16" fillId="0" borderId="8" xfId="0" applyFont="1" applyBorder="1" applyAlignment="1" applyProtection="1">
      <alignment horizontal="right"/>
    </xf>
    <xf numFmtId="0" fontId="16" fillId="0" borderId="0" xfId="0" applyFont="1" applyBorder="1" applyAlignment="1" applyProtection="1">
      <alignment horizontal="center"/>
    </xf>
    <xf numFmtId="0" fontId="16" fillId="0" borderId="0" xfId="0" applyFont="1" applyBorder="1" applyAlignment="1" applyProtection="1">
      <alignment vertical="center"/>
    </xf>
    <xf numFmtId="0" fontId="19" fillId="0" borderId="0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11" fillId="0" borderId="8" xfId="0" applyFont="1" applyBorder="1" applyProtection="1"/>
    <xf numFmtId="0" fontId="11" fillId="0" borderId="0" xfId="0" applyFont="1" applyBorder="1" applyProtection="1"/>
    <xf numFmtId="0" fontId="11" fillId="0" borderId="8" xfId="0" applyFont="1" applyBorder="1" applyAlignment="1" applyProtection="1">
      <alignment horizontal="right" vertical="center"/>
    </xf>
    <xf numFmtId="0" fontId="11" fillId="0" borderId="0" xfId="0" applyFont="1" applyFill="1" applyBorder="1" applyAlignment="1" applyProtection="1">
      <alignment vertical="center"/>
    </xf>
    <xf numFmtId="0" fontId="11" fillId="0" borderId="13" xfId="0" applyFont="1" applyBorder="1" applyAlignment="1" applyProtection="1">
      <alignment horizontal="right" vertical="center"/>
    </xf>
    <xf numFmtId="0" fontId="10" fillId="5" borderId="10" xfId="0" applyFont="1" applyFill="1" applyBorder="1" applyAlignment="1" applyProtection="1">
      <alignment horizontal="center"/>
      <protection locked="0"/>
    </xf>
    <xf numFmtId="0" fontId="10" fillId="5" borderId="11" xfId="0" applyFont="1" applyFill="1" applyBorder="1" applyAlignment="1" applyProtection="1">
      <alignment horizontal="center"/>
      <protection locked="0"/>
    </xf>
    <xf numFmtId="0" fontId="10" fillId="5" borderId="12" xfId="0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left"/>
    </xf>
    <xf numFmtId="0" fontId="19" fillId="0" borderId="14" xfId="0" applyFont="1" applyBorder="1" applyAlignment="1" applyProtection="1">
      <alignment vertical="center"/>
    </xf>
    <xf numFmtId="0" fontId="19" fillId="0" borderId="1" xfId="0" applyFont="1" applyBorder="1" applyAlignment="1" applyProtection="1">
      <alignment vertical="center"/>
    </xf>
    <xf numFmtId="0" fontId="15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8" fillId="6" borderId="8" xfId="0" applyFont="1" applyFill="1" applyBorder="1" applyAlignment="1" applyProtection="1">
      <alignment horizontal="left" vertical="center" wrapText="1"/>
    </xf>
    <xf numFmtId="0" fontId="12" fillId="0" borderId="8" xfId="0" applyFont="1" applyBorder="1" applyAlignment="1" applyProtection="1">
      <alignment horizontal="left" vertical="center"/>
    </xf>
    <xf numFmtId="0" fontId="12" fillId="0" borderId="0" xfId="0" applyFont="1" applyBorder="1" applyAlignment="1" applyProtection="1">
      <alignment horizontal="left" vertical="center"/>
    </xf>
    <xf numFmtId="0" fontId="18" fillId="7" borderId="2" xfId="0" applyFont="1" applyFill="1" applyBorder="1" applyAlignment="1" applyProtection="1">
      <alignment horizontal="left" vertical="center" wrapText="1"/>
    </xf>
    <xf numFmtId="0" fontId="18" fillId="7" borderId="8" xfId="0" applyFont="1" applyFill="1" applyBorder="1" applyAlignment="1" applyProtection="1">
      <alignment horizontal="left" vertical="center" wrapText="1"/>
    </xf>
    <xf numFmtId="0" fontId="18" fillId="7" borderId="14" xfId="0" applyFont="1" applyFill="1" applyBorder="1" applyAlignment="1" applyProtection="1">
      <alignment horizontal="left" vertical="center" wrapText="1"/>
    </xf>
    <xf numFmtId="0" fontId="11" fillId="0" borderId="8" xfId="0" applyFont="1" applyBorder="1" applyAlignment="1" applyProtection="1">
      <alignment horizontal="left" vertical="center"/>
    </xf>
    <xf numFmtId="0" fontId="11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right" vertical="center"/>
    </xf>
    <xf numFmtId="0" fontId="10" fillId="5" borderId="16" xfId="0" applyFont="1" applyFill="1" applyBorder="1" applyAlignment="1" applyProtection="1">
      <alignment vertical="center"/>
      <protection locked="0"/>
    </xf>
    <xf numFmtId="0" fontId="11" fillId="0" borderId="0" xfId="0" applyFont="1" applyFill="1" applyBorder="1" applyAlignment="1" applyProtection="1">
      <alignment horizontal="center" vertical="center"/>
    </xf>
    <xf numFmtId="0" fontId="10" fillId="5" borderId="16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horizontal="center" vertical="center"/>
    </xf>
    <xf numFmtId="0" fontId="10" fillId="0" borderId="9" xfId="0" applyFont="1" applyBorder="1" applyAlignment="1" applyProtection="1"/>
    <xf numFmtId="0" fontId="0" fillId="0" borderId="8" xfId="0" applyBorder="1" applyAlignment="1" applyProtection="1">
      <alignment horizontal="left"/>
    </xf>
    <xf numFmtId="0" fontId="19" fillId="0" borderId="8" xfId="0" applyFont="1" applyBorder="1" applyAlignment="1" applyProtection="1">
      <alignment vertical="center"/>
    </xf>
    <xf numFmtId="0" fontId="19" fillId="0" borderId="0" xfId="0" applyFont="1" applyBorder="1" applyAlignment="1" applyProtection="1">
      <alignment horizontal="right" vertical="center"/>
    </xf>
    <xf numFmtId="0" fontId="19" fillId="0" borderId="0" xfId="0" applyFont="1" applyBorder="1" applyAlignment="1" applyProtection="1">
      <alignment vertical="center"/>
    </xf>
    <xf numFmtId="0" fontId="18" fillId="8" borderId="8" xfId="0" applyFont="1" applyFill="1" applyBorder="1" applyAlignment="1" applyProtection="1">
      <alignment horizontal="left" vertical="center" wrapText="1"/>
    </xf>
    <xf numFmtId="0" fontId="18" fillId="9" borderId="2" xfId="0" applyFont="1" applyFill="1" applyBorder="1" applyAlignment="1" applyProtection="1">
      <alignment horizontal="left" vertical="center" wrapText="1"/>
    </xf>
    <xf numFmtId="0" fontId="19" fillId="0" borderId="14" xfId="0" applyFont="1" applyBorder="1" applyAlignment="1" applyProtection="1">
      <alignment horizontal="right" vertical="center"/>
    </xf>
    <xf numFmtId="0" fontId="19" fillId="0" borderId="1" xfId="0" applyFont="1" applyBorder="1" applyAlignment="1" applyProtection="1">
      <alignment horizontal="right" vertical="center"/>
    </xf>
    <xf numFmtId="0" fontId="19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vertical="center"/>
    </xf>
    <xf numFmtId="0" fontId="10" fillId="0" borderId="1" xfId="0" applyFont="1" applyBorder="1" applyAlignment="1" applyProtection="1">
      <alignment vertical="center"/>
    </xf>
    <xf numFmtId="0" fontId="11" fillId="0" borderId="15" xfId="0" applyFont="1" applyBorder="1" applyAlignment="1" applyProtection="1"/>
    <xf numFmtId="0" fontId="18" fillId="9" borderId="14" xfId="0" applyFont="1" applyFill="1" applyBorder="1" applyAlignment="1" applyProtection="1">
      <alignment horizontal="left" vertical="center" wrapText="1"/>
    </xf>
    <xf numFmtId="0" fontId="18" fillId="10" borderId="2" xfId="0" applyFont="1" applyFill="1" applyBorder="1" applyAlignment="1" applyProtection="1">
      <alignment horizontal="left" vertical="center" wrapText="1"/>
    </xf>
    <xf numFmtId="0" fontId="18" fillId="10" borderId="8" xfId="0" applyFont="1" applyFill="1" applyBorder="1" applyAlignment="1" applyProtection="1">
      <alignment horizontal="left" vertical="center" wrapText="1"/>
    </xf>
    <xf numFmtId="0" fontId="11" fillId="0" borderId="8" xfId="0" applyFont="1" applyFill="1" applyBorder="1" applyAlignment="1" applyProtection="1">
      <alignment horizontal="left" vertical="center"/>
    </xf>
    <xf numFmtId="14" fontId="10" fillId="5" borderId="10" xfId="0" applyNumberFormat="1" applyFont="1" applyFill="1" applyBorder="1" applyAlignment="1" applyProtection="1">
      <alignment horizontal="center" vertical="center"/>
      <protection locked="0"/>
    </xf>
    <xf numFmtId="181" fontId="11" fillId="0" borderId="0" xfId="0" applyNumberFormat="1" applyFont="1" applyFill="1" applyBorder="1" applyAlignment="1" applyProtection="1">
      <alignment vertical="center"/>
    </xf>
    <xf numFmtId="181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right" vertical="center"/>
    </xf>
    <xf numFmtId="2" fontId="11" fillId="0" borderId="0" xfId="0" applyNumberFormat="1" applyFont="1" applyFill="1" applyBorder="1" applyAlignment="1" applyProtection="1">
      <alignment horizontal="right" vertical="center"/>
    </xf>
    <xf numFmtId="0" fontId="10" fillId="5" borderId="16" xfId="0" applyFont="1" applyFill="1" applyBorder="1" applyAlignment="1" applyProtection="1">
      <alignment horizontal="center"/>
      <protection locked="0"/>
    </xf>
    <xf numFmtId="2" fontId="11" fillId="0" borderId="9" xfId="0" applyNumberFormat="1" applyFont="1" applyFill="1" applyBorder="1" applyAlignment="1" applyProtection="1">
      <alignment vertical="center"/>
    </xf>
    <xf numFmtId="0" fontId="0" fillId="0" borderId="14" xfId="0" applyBorder="1" applyAlignment="1" applyProtection="1">
      <alignment horizontal="left"/>
    </xf>
    <xf numFmtId="0" fontId="11" fillId="0" borderId="8" xfId="0" applyFont="1" applyBorder="1" applyAlignment="1" applyProtection="1">
      <alignment horizontal="center"/>
    </xf>
    <xf numFmtId="0" fontId="11" fillId="0" borderId="0" xfId="0" applyFont="1" applyBorder="1" applyAlignment="1" applyProtection="1">
      <alignment vertical="center" wrapText="1"/>
    </xf>
    <xf numFmtId="2" fontId="11" fillId="0" borderId="0" xfId="0" applyNumberFormat="1" applyFont="1" applyBorder="1" applyAlignment="1" applyProtection="1">
      <alignment vertical="center"/>
    </xf>
    <xf numFmtId="0" fontId="0" fillId="0" borderId="8" xfId="0" applyBorder="1" applyAlignment="1" applyProtection="1">
      <alignment horizontal="center"/>
    </xf>
    <xf numFmtId="0" fontId="20" fillId="0" borderId="8" xfId="0" applyFont="1" applyBorder="1" applyAlignment="1" applyProtection="1">
      <alignment horizontal="right" vertical="center"/>
    </xf>
    <xf numFmtId="2" fontId="11" fillId="0" borderId="0" xfId="0" applyNumberFormat="1" applyFont="1" applyBorder="1" applyAlignment="1" applyProtection="1">
      <alignment horizontal="right" vertical="center"/>
    </xf>
    <xf numFmtId="0" fontId="2" fillId="0" borderId="14" xfId="0" applyFont="1" applyBorder="1" applyAlignment="1" applyProtection="1"/>
    <xf numFmtId="0" fontId="19" fillId="0" borderId="1" xfId="0" applyFont="1" applyBorder="1" applyAlignment="1" applyProtection="1">
      <alignment horizontal="left" vertical="center"/>
    </xf>
    <xf numFmtId="0" fontId="2" fillId="0" borderId="1" xfId="0" applyFont="1" applyBorder="1" applyAlignment="1" applyProtection="1"/>
    <xf numFmtId="0" fontId="11" fillId="0" borderId="1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/>
    </xf>
    <xf numFmtId="0" fontId="19" fillId="0" borderId="0" xfId="0" applyFont="1" applyBorder="1" applyAlignment="1" applyProtection="1">
      <alignment horizontal="left" vertical="center" wrapText="1"/>
    </xf>
    <xf numFmtId="0" fontId="19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Protection="1"/>
    <xf numFmtId="0" fontId="11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9" fillId="11" borderId="16" xfId="0" applyFont="1" applyFill="1" applyBorder="1" applyAlignment="1" applyProtection="1">
      <alignment horizontal="center" vertical="center"/>
    </xf>
    <xf numFmtId="0" fontId="13" fillId="4" borderId="10" xfId="0" applyFont="1" applyFill="1" applyBorder="1" applyAlignment="1" applyProtection="1">
      <alignment horizontal="center" vertical="center" wrapText="1"/>
    </xf>
    <xf numFmtId="0" fontId="13" fillId="4" borderId="11" xfId="0" applyFont="1" applyFill="1" applyBorder="1" applyAlignment="1" applyProtection="1">
      <alignment horizontal="center" vertical="center" wrapText="1"/>
    </xf>
    <xf numFmtId="0" fontId="13" fillId="4" borderId="12" xfId="0" applyFont="1" applyFill="1" applyBorder="1" applyAlignment="1" applyProtection="1">
      <alignment horizontal="center" vertical="center" wrapText="1"/>
    </xf>
    <xf numFmtId="182" fontId="10" fillId="4" borderId="16" xfId="0" applyNumberFormat="1" applyFont="1" applyFill="1" applyBorder="1" applyAlignment="1" applyProtection="1">
      <alignment horizontal="center" vertical="center" wrapText="1"/>
    </xf>
    <xf numFmtId="0" fontId="10" fillId="3" borderId="16" xfId="0" applyFont="1" applyFill="1" applyBorder="1" applyAlignment="1" applyProtection="1">
      <alignment horizontal="center" vertical="center"/>
    </xf>
    <xf numFmtId="0" fontId="17" fillId="3" borderId="10" xfId="0" applyFont="1" applyFill="1" applyBorder="1" applyAlignment="1" applyProtection="1">
      <alignment horizontal="left" vertical="center" wrapText="1"/>
    </xf>
    <xf numFmtId="0" fontId="17" fillId="3" borderId="11" xfId="0" applyFont="1" applyFill="1" applyBorder="1" applyAlignment="1" applyProtection="1">
      <alignment horizontal="left" vertical="center" wrapText="1"/>
    </xf>
    <xf numFmtId="9" fontId="12" fillId="3" borderId="10" xfId="0" applyNumberFormat="1" applyFont="1" applyFill="1" applyBorder="1" applyAlignment="1" applyProtection="1">
      <alignment horizontal="center" vertical="center" wrapText="1"/>
    </xf>
    <xf numFmtId="182" fontId="10" fillId="12" borderId="16" xfId="0" applyNumberFormat="1" applyFont="1" applyFill="1" applyBorder="1" applyAlignment="1" applyProtection="1">
      <alignment horizontal="center" vertical="center"/>
    </xf>
    <xf numFmtId="0" fontId="10" fillId="0" borderId="16" xfId="0" applyFont="1" applyBorder="1" applyAlignment="1" applyProtection="1">
      <alignment horizontal="center" vertical="center"/>
    </xf>
    <xf numFmtId="0" fontId="11" fillId="0" borderId="10" xfId="0" applyFont="1" applyBorder="1" applyAlignment="1" applyProtection="1">
      <alignment vertical="center" wrapText="1"/>
    </xf>
    <xf numFmtId="0" fontId="11" fillId="0" borderId="11" xfId="0" applyFont="1" applyBorder="1" applyAlignment="1" applyProtection="1">
      <alignment vertical="center" wrapText="1"/>
    </xf>
    <xf numFmtId="0" fontId="11" fillId="0" borderId="12" xfId="0" applyFont="1" applyBorder="1" applyAlignment="1" applyProtection="1">
      <alignment vertical="center" wrapText="1"/>
    </xf>
    <xf numFmtId="183" fontId="10" fillId="5" borderId="10" xfId="0" applyNumberFormat="1" applyFont="1" applyFill="1" applyBorder="1" applyAlignment="1" applyProtection="1">
      <alignment horizontal="center" vertical="center"/>
      <protection locked="0"/>
    </xf>
    <xf numFmtId="0" fontId="10" fillId="13" borderId="16" xfId="0" applyFont="1" applyFill="1" applyBorder="1" applyAlignment="1" applyProtection="1">
      <alignment horizontal="center" vertical="center"/>
    </xf>
    <xf numFmtId="0" fontId="17" fillId="13" borderId="10" xfId="0" applyFont="1" applyFill="1" applyBorder="1" applyAlignment="1" applyProtection="1">
      <alignment vertical="center" wrapText="1"/>
    </xf>
    <xf numFmtId="0" fontId="17" fillId="13" borderId="11" xfId="0" applyFont="1" applyFill="1" applyBorder="1" applyAlignment="1" applyProtection="1">
      <alignment vertical="center" wrapText="1"/>
    </xf>
    <xf numFmtId="0" fontId="17" fillId="13" borderId="12" xfId="0" applyFont="1" applyFill="1" applyBorder="1" applyAlignment="1" applyProtection="1">
      <alignment vertical="center" wrapText="1"/>
    </xf>
    <xf numFmtId="182" fontId="10" fillId="12" borderId="17" xfId="0" applyNumberFormat="1" applyFont="1" applyFill="1" applyBorder="1" applyAlignment="1" applyProtection="1">
      <alignment horizontal="center" vertical="center"/>
    </xf>
    <xf numFmtId="183" fontId="10" fillId="5" borderId="16" xfId="0" applyNumberFormat="1" applyFont="1" applyFill="1" applyBorder="1" applyAlignment="1" applyProtection="1">
      <alignment horizontal="center" vertical="center"/>
      <protection locked="0"/>
    </xf>
    <xf numFmtId="0" fontId="11" fillId="0" borderId="10" xfId="0" applyFont="1" applyBorder="1" applyAlignment="1" applyProtection="1">
      <alignment horizontal="left" vertical="center" wrapText="1"/>
    </xf>
    <xf numFmtId="0" fontId="11" fillId="0" borderId="11" xfId="0" applyFont="1" applyBorder="1" applyAlignment="1" applyProtection="1">
      <alignment horizontal="left" vertical="center" wrapText="1"/>
    </xf>
    <xf numFmtId="0" fontId="11" fillId="0" borderId="12" xfId="0" applyFont="1" applyBorder="1" applyAlignment="1" applyProtection="1">
      <alignment horizontal="left" vertical="center" wrapText="1"/>
    </xf>
    <xf numFmtId="182" fontId="10" fillId="12" borderId="18" xfId="0" applyNumberFormat="1" applyFont="1" applyFill="1" applyBorder="1" applyAlignment="1" applyProtection="1">
      <alignment horizontal="center" vertical="center"/>
    </xf>
    <xf numFmtId="0" fontId="10" fillId="7" borderId="16" xfId="0" applyFont="1" applyFill="1" applyBorder="1" applyAlignment="1" applyProtection="1">
      <alignment horizontal="center" vertical="center"/>
    </xf>
    <xf numFmtId="0" fontId="13" fillId="7" borderId="16" xfId="0" applyFont="1" applyFill="1" applyBorder="1" applyAlignment="1" applyProtection="1">
      <alignment horizontal="center" vertical="center" wrapText="1"/>
    </xf>
    <xf numFmtId="180" fontId="10" fillId="7" borderId="16" xfId="0" applyNumberFormat="1" applyFont="1" applyFill="1" applyBorder="1" applyAlignment="1" applyProtection="1">
      <alignment horizontal="center" vertical="center"/>
    </xf>
    <xf numFmtId="182" fontId="10" fillId="7" borderId="16" xfId="0" applyNumberFormat="1" applyFont="1" applyFill="1" applyBorder="1" applyAlignment="1" applyProtection="1">
      <alignment horizontal="center" vertical="center"/>
      <protection locked="0"/>
    </xf>
    <xf numFmtId="0" fontId="10" fillId="3" borderId="19" xfId="0" applyFont="1" applyFill="1" applyBorder="1" applyAlignment="1" applyProtection="1">
      <alignment horizontal="center" vertical="center"/>
    </xf>
    <xf numFmtId="0" fontId="16" fillId="3" borderId="10" xfId="0" applyFont="1" applyFill="1" applyBorder="1" applyAlignment="1" applyProtection="1">
      <alignment horizontal="left" vertical="center" wrapText="1"/>
    </xf>
    <xf numFmtId="0" fontId="16" fillId="3" borderId="11" xfId="0" applyFont="1" applyFill="1" applyBorder="1" applyAlignment="1" applyProtection="1">
      <alignment horizontal="left" vertical="center" wrapText="1"/>
    </xf>
    <xf numFmtId="182" fontId="10" fillId="12" borderId="19" xfId="0" applyNumberFormat="1" applyFont="1" applyFill="1" applyBorder="1" applyAlignment="1" applyProtection="1">
      <alignment horizontal="center" vertical="center"/>
    </xf>
    <xf numFmtId="0" fontId="10" fillId="3" borderId="18" xfId="0" applyFont="1" applyFill="1" applyBorder="1" applyAlignment="1" applyProtection="1">
      <alignment horizontal="center" vertical="center"/>
    </xf>
    <xf numFmtId="0" fontId="16" fillId="3" borderId="10" xfId="0" applyFont="1" applyFill="1" applyBorder="1" applyAlignment="1" applyProtection="1">
      <alignment horizontal="left" vertical="center"/>
    </xf>
    <xf numFmtId="0" fontId="16" fillId="3" borderId="11" xfId="0" applyFont="1" applyFill="1" applyBorder="1" applyAlignment="1" applyProtection="1">
      <alignment horizontal="left" vertical="center"/>
    </xf>
    <xf numFmtId="0" fontId="11" fillId="0" borderId="16" xfId="0" applyFont="1" applyBorder="1" applyAlignment="1" applyProtection="1">
      <alignment horizontal="left" vertical="center" wrapText="1"/>
    </xf>
    <xf numFmtId="0" fontId="17" fillId="13" borderId="17" xfId="0" applyFont="1" applyFill="1" applyBorder="1" applyAlignment="1" applyProtection="1">
      <alignment horizontal="center" vertical="center"/>
    </xf>
    <xf numFmtId="0" fontId="16" fillId="13" borderId="10" xfId="0" applyFont="1" applyFill="1" applyBorder="1" applyAlignment="1" applyProtection="1">
      <alignment horizontal="left" vertical="center"/>
    </xf>
    <xf numFmtId="0" fontId="16" fillId="13" borderId="11" xfId="0" applyFont="1" applyFill="1" applyBorder="1" applyAlignment="1" applyProtection="1">
      <alignment horizontal="left" vertical="center"/>
    </xf>
    <xf numFmtId="0" fontId="17" fillId="13" borderId="18" xfId="0" applyFont="1" applyFill="1" applyBorder="1" applyAlignment="1" applyProtection="1">
      <alignment horizontal="center" vertical="center"/>
    </xf>
    <xf numFmtId="0" fontId="11" fillId="14" borderId="10" xfId="0" applyFont="1" applyFill="1" applyBorder="1" applyAlignment="1" applyProtection="1">
      <alignment horizontal="left" vertical="center" wrapText="1"/>
    </xf>
    <xf numFmtId="0" fontId="11" fillId="14" borderId="11" xfId="0" applyFont="1" applyFill="1" applyBorder="1" applyAlignment="1" applyProtection="1">
      <alignment horizontal="left" vertical="center" wrapText="1"/>
    </xf>
    <xf numFmtId="0" fontId="16" fillId="13" borderId="16" xfId="0" applyFont="1" applyFill="1" applyBorder="1" applyAlignment="1" applyProtection="1">
      <alignment horizontal="left" vertical="center"/>
    </xf>
    <xf numFmtId="0" fontId="21" fillId="15" borderId="18" xfId="0" applyFont="1" applyFill="1" applyBorder="1" applyAlignment="1" applyProtection="1">
      <alignment horizontal="center"/>
    </xf>
    <xf numFmtId="0" fontId="13" fillId="11" borderId="10" xfId="0" applyFont="1" applyFill="1" applyBorder="1" applyAlignment="1" applyProtection="1">
      <alignment horizontal="center" vertical="center"/>
    </xf>
    <xf numFmtId="0" fontId="13" fillId="11" borderId="11" xfId="0" applyFont="1" applyFill="1" applyBorder="1" applyAlignment="1" applyProtection="1">
      <alignment horizontal="center" vertical="center"/>
    </xf>
    <xf numFmtId="0" fontId="13" fillId="11" borderId="12" xfId="0" applyFont="1" applyFill="1" applyBorder="1" applyAlignment="1" applyProtection="1">
      <alignment horizontal="center" vertical="center"/>
    </xf>
    <xf numFmtId="182" fontId="11" fillId="15" borderId="20" xfId="0" applyNumberFormat="1" applyFont="1" applyFill="1" applyBorder="1" applyAlignment="1" applyProtection="1">
      <alignment horizontal="center"/>
    </xf>
    <xf numFmtId="0" fontId="10" fillId="13" borderId="19" xfId="0" applyFont="1" applyFill="1" applyBorder="1" applyAlignment="1" applyProtection="1">
      <alignment horizontal="center" vertical="center"/>
    </xf>
    <xf numFmtId="0" fontId="16" fillId="13" borderId="10" xfId="0" applyFont="1" applyFill="1" applyBorder="1" applyAlignment="1" applyProtection="1">
      <alignment horizontal="left" vertical="center" wrapText="1"/>
    </xf>
    <xf numFmtId="0" fontId="16" fillId="13" borderId="11" xfId="0" applyFont="1" applyFill="1" applyBorder="1" applyAlignment="1" applyProtection="1">
      <alignment horizontal="left" vertical="center" wrapText="1"/>
    </xf>
    <xf numFmtId="0" fontId="16" fillId="13" borderId="12" xfId="0" applyFont="1" applyFill="1" applyBorder="1" applyAlignment="1" applyProtection="1">
      <alignment horizontal="left" vertical="center" wrapText="1"/>
    </xf>
    <xf numFmtId="9" fontId="19" fillId="3" borderId="16" xfId="0" applyNumberFormat="1" applyFont="1" applyFill="1" applyBorder="1" applyAlignment="1" applyProtection="1">
      <alignment horizontal="center" vertical="center" wrapText="1"/>
    </xf>
    <xf numFmtId="182" fontId="10" fillId="3" borderId="21" xfId="0" applyNumberFormat="1" applyFont="1" applyFill="1" applyBorder="1" applyAlignment="1" applyProtection="1">
      <alignment horizontal="center" vertical="center"/>
    </xf>
    <xf numFmtId="0" fontId="10" fillId="13" borderId="18" xfId="0" applyFont="1" applyFill="1" applyBorder="1" applyAlignment="1" applyProtection="1">
      <alignment horizontal="center" vertical="center"/>
    </xf>
    <xf numFmtId="0" fontId="16" fillId="13" borderId="16" xfId="0" applyFont="1" applyFill="1" applyBorder="1" applyAlignment="1" applyProtection="1">
      <alignment horizontal="left" vertical="center" wrapText="1"/>
    </xf>
    <xf numFmtId="182" fontId="10" fillId="3" borderId="20" xfId="0" applyNumberFormat="1" applyFont="1" applyFill="1" applyBorder="1" applyAlignment="1" applyProtection="1">
      <alignment horizontal="center" vertical="center"/>
    </xf>
    <xf numFmtId="0" fontId="21" fillId="3" borderId="16" xfId="0" applyFont="1" applyFill="1" applyBorder="1" applyAlignment="1" applyProtection="1">
      <alignment horizontal="center"/>
    </xf>
    <xf numFmtId="0" fontId="9" fillId="3" borderId="10" xfId="0" applyFont="1" applyFill="1" applyBorder="1" applyAlignment="1" applyProtection="1">
      <alignment horizontal="right" vertical="center" wrapText="1"/>
    </xf>
    <xf numFmtId="0" fontId="9" fillId="3" borderId="11" xfId="0" applyFont="1" applyFill="1" applyBorder="1" applyAlignment="1" applyProtection="1">
      <alignment horizontal="right" vertical="center" wrapText="1"/>
    </xf>
    <xf numFmtId="0" fontId="9" fillId="3" borderId="12" xfId="0" applyFont="1" applyFill="1" applyBorder="1" applyAlignment="1" applyProtection="1">
      <alignment horizontal="right" vertical="center" wrapText="1"/>
    </xf>
    <xf numFmtId="182" fontId="21" fillId="3" borderId="10" xfId="0" applyNumberFormat="1" applyFont="1" applyFill="1" applyBorder="1" applyAlignment="1" applyProtection="1">
      <alignment horizontal="center"/>
    </xf>
    <xf numFmtId="182" fontId="21" fillId="3" borderId="11" xfId="0" applyNumberFormat="1" applyFont="1" applyFill="1" applyBorder="1" applyAlignment="1" applyProtection="1">
      <alignment horizontal="center"/>
    </xf>
    <xf numFmtId="182" fontId="21" fillId="3" borderId="12" xfId="0" applyNumberFormat="1" applyFont="1" applyFill="1" applyBorder="1" applyAlignment="1" applyProtection="1">
      <alignment horizontal="center"/>
    </xf>
    <xf numFmtId="0" fontId="9" fillId="3" borderId="10" xfId="0" applyFont="1" applyFill="1" applyBorder="1" applyAlignment="1" applyProtection="1">
      <alignment horizontal="right" wrapText="1"/>
    </xf>
    <xf numFmtId="0" fontId="9" fillId="3" borderId="11" xfId="0" applyFont="1" applyFill="1" applyBorder="1" applyAlignment="1" applyProtection="1">
      <alignment horizontal="right" wrapText="1"/>
    </xf>
    <xf numFmtId="0" fontId="9" fillId="3" borderId="12" xfId="0" applyFont="1" applyFill="1" applyBorder="1" applyAlignment="1" applyProtection="1">
      <alignment horizontal="right" wrapText="1"/>
    </xf>
    <xf numFmtId="0" fontId="21" fillId="3" borderId="10" xfId="0" applyFont="1" applyFill="1" applyBorder="1" applyAlignment="1" applyProtection="1">
      <alignment horizontal="center" vertical="center"/>
    </xf>
    <xf numFmtId="0" fontId="21" fillId="3" borderId="11" xfId="0" applyFont="1" applyFill="1" applyBorder="1" applyAlignment="1" applyProtection="1">
      <alignment horizontal="center" vertical="center"/>
    </xf>
    <xf numFmtId="0" fontId="21" fillId="3" borderId="12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right" wrapText="1"/>
    </xf>
    <xf numFmtId="0" fontId="21" fillId="0" borderId="0" xfId="0" applyFont="1" applyFill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right"/>
    </xf>
    <xf numFmtId="0" fontId="10" fillId="0" borderId="0" xfId="0" applyFont="1" applyBorder="1" applyAlignment="1" applyProtection="1"/>
    <xf numFmtId="0" fontId="15" fillId="0" borderId="22" xfId="0" applyFont="1" applyBorder="1" applyAlignment="1" applyProtection="1">
      <alignment horizontal="center" vertical="center"/>
    </xf>
    <xf numFmtId="0" fontId="10" fillId="0" borderId="0" xfId="0" applyFont="1" applyProtection="1"/>
    <xf numFmtId="0" fontId="10" fillId="0" borderId="0" xfId="0" applyFont="1" applyAlignment="1" applyProtection="1">
      <alignment horizontal="right"/>
    </xf>
    <xf numFmtId="0" fontId="15" fillId="0" borderId="11" xfId="0" applyFont="1" applyBorder="1" applyAlignment="1" applyProtection="1">
      <alignment vertical="center"/>
    </xf>
    <xf numFmtId="0" fontId="10" fillId="0" borderId="11" xfId="0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 wrapText="1"/>
    </xf>
    <xf numFmtId="0" fontId="21" fillId="0" borderId="0" xfId="0" applyFont="1" applyAlignment="1" applyProtection="1">
      <alignment horizontal="center" vertical="center"/>
    </xf>
    <xf numFmtId="180" fontId="22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horizontal="center"/>
    </xf>
    <xf numFmtId="0" fontId="13" fillId="2" borderId="23" xfId="0" applyFont="1" applyFill="1" applyBorder="1" applyAlignment="1" applyProtection="1">
      <alignment horizontal="center" vertical="center"/>
    </xf>
    <xf numFmtId="0" fontId="13" fillId="2" borderId="24" xfId="0" applyFont="1" applyFill="1" applyBorder="1" applyAlignment="1" applyProtection="1">
      <alignment horizontal="center" vertical="center"/>
    </xf>
    <xf numFmtId="0" fontId="13" fillId="2" borderId="25" xfId="0" applyFont="1" applyFill="1" applyBorder="1" applyAlignment="1" applyProtection="1">
      <alignment horizontal="center" vertical="center"/>
    </xf>
    <xf numFmtId="0" fontId="13" fillId="11" borderId="16" xfId="0" applyFont="1" applyFill="1" applyBorder="1" applyAlignment="1" applyProtection="1">
      <alignment horizontal="center" vertical="center"/>
    </xf>
    <xf numFmtId="180" fontId="10" fillId="5" borderId="16" xfId="0" applyNumberFormat="1" applyFont="1" applyFill="1" applyBorder="1" applyAlignment="1" applyProtection="1">
      <alignment horizontal="center" vertical="center"/>
      <protection locked="0"/>
    </xf>
    <xf numFmtId="180" fontId="10" fillId="16" borderId="16" xfId="0" applyNumberFormat="1" applyFont="1" applyFill="1" applyBorder="1" applyAlignment="1" applyProtection="1">
      <alignment horizontal="center" vertical="center"/>
      <protection locked="0"/>
    </xf>
    <xf numFmtId="0" fontId="17" fillId="11" borderId="16" xfId="0" applyFont="1" applyFill="1" applyBorder="1" applyAlignment="1" applyProtection="1">
      <alignment horizontal="center" vertical="center"/>
    </xf>
    <xf numFmtId="182" fontId="10" fillId="11" borderId="16" xfId="0" applyNumberFormat="1" applyFont="1" applyFill="1" applyBorder="1" applyAlignment="1" applyProtection="1">
      <alignment horizontal="center" vertical="center" wrapText="1"/>
    </xf>
    <xf numFmtId="182" fontId="10" fillId="12" borderId="26" xfId="0" applyNumberFormat="1" applyFont="1" applyFill="1" applyBorder="1" applyAlignment="1" applyProtection="1">
      <alignment horizontal="center" vertical="center"/>
    </xf>
    <xf numFmtId="182" fontId="10" fillId="12" borderId="21" xfId="0" applyNumberFormat="1" applyFont="1" applyFill="1" applyBorder="1" applyAlignment="1" applyProtection="1">
      <alignment horizontal="center" vertical="center"/>
    </xf>
    <xf numFmtId="182" fontId="10" fillId="12" borderId="20" xfId="0" applyNumberFormat="1" applyFont="1" applyFill="1" applyBorder="1" applyAlignment="1" applyProtection="1">
      <alignment horizontal="center" vertical="center"/>
    </xf>
  </cellXfs>
  <cellStyles count="49">
    <cellStyle name="Normal" xfId="0" builtinId="0"/>
    <cellStyle name="Vírgula" xfId="1" builtinId="3"/>
    <cellStyle name="Moeda" xfId="2" builtinId="4"/>
    <cellStyle name="Percentagem" xfId="3" builtinId="5"/>
    <cellStyle name="Vírgula [0]" xfId="4" builtinId="6"/>
    <cellStyle name="Moeda [0]" xfId="5" builtinId="7"/>
    <cellStyle name="Hiperligação" xfId="6" builtinId="8"/>
    <cellStyle name="Hiperligação Visitada" xfId="7" builtinId="9"/>
    <cellStyle name="Nota" xfId="8" builtinId="10"/>
    <cellStyle name="Texto de Aviso" xfId="9" builtinId="11"/>
    <cellStyle name="Título" xfId="10" builtinId="15"/>
    <cellStyle name="Texto Explicativo" xfId="11" builtinId="53"/>
    <cellStyle name="Cabeçalho 1" xfId="12" builtinId="16"/>
    <cellStyle name="Cabeçalho 2" xfId="13" builtinId="17"/>
    <cellStyle name="Cabeçalho 3" xfId="14" builtinId="18"/>
    <cellStyle name="Cabeçalho 4" xfId="15" builtinId="19"/>
    <cellStyle name="Entrada" xfId="16" builtinId="20"/>
    <cellStyle name="Saída" xfId="17" builtinId="21"/>
    <cellStyle name="Cálculo" xfId="18" builtinId="22"/>
    <cellStyle name="Verificar Célula" xfId="19" builtinId="23"/>
    <cellStyle name="Célula Ligada" xfId="20" builtinId="24"/>
    <cellStyle name="Total" xfId="21" builtinId="25"/>
    <cellStyle name="Bom" xfId="22" builtinId="26"/>
    <cellStyle name="Mau" xfId="23" builtinId="27"/>
    <cellStyle name="Neutro" xfId="24" builtinId="28"/>
    <cellStyle name="Cor 1" xfId="25" builtinId="29"/>
    <cellStyle name="20% - Cor 1" xfId="26" builtinId="30"/>
    <cellStyle name="40% - Cor 1" xfId="27" builtinId="31"/>
    <cellStyle name="60% - Cor 1" xfId="28" builtinId="32"/>
    <cellStyle name="Cor 2" xfId="29" builtinId="33"/>
    <cellStyle name="20% - Cor 2" xfId="30" builtinId="34"/>
    <cellStyle name="40% - Cor 2" xfId="31" builtinId="35"/>
    <cellStyle name="60% - Cor 2" xfId="32" builtinId="36"/>
    <cellStyle name="Cor 3" xfId="33" builtinId="37"/>
    <cellStyle name="20% - Cor 3" xfId="34" builtinId="38"/>
    <cellStyle name="40% - Cor 3" xfId="35" builtinId="39"/>
    <cellStyle name="60% - Cor 3" xfId="36" builtinId="40"/>
    <cellStyle name="Cor 4" xfId="37" builtinId="41"/>
    <cellStyle name="20% - Cor 4" xfId="38" builtinId="42"/>
    <cellStyle name="40% - Cor 4" xfId="39" builtinId="43"/>
    <cellStyle name="60% - Cor 4" xfId="40" builtinId="44"/>
    <cellStyle name="Cor 5" xfId="41" builtinId="45"/>
    <cellStyle name="20% - Cor 5" xfId="42" builtinId="46"/>
    <cellStyle name="40% - Cor 5" xfId="43" builtinId="47"/>
    <cellStyle name="60% - Cor 5" xfId="44" builtinId="48"/>
    <cellStyle name="Cor 6" xfId="45" builtinId="49"/>
    <cellStyle name="20% - Cor 6" xfId="46" builtinId="50"/>
    <cellStyle name="40% - Cor 6" xfId="47" builtinId="51"/>
    <cellStyle name="60% - Cor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235585</xdr:colOff>
      <xdr:row>0</xdr:row>
      <xdr:rowOff>27305</xdr:rowOff>
    </xdr:from>
    <xdr:to>
      <xdr:col>23</xdr:col>
      <xdr:colOff>344805</xdr:colOff>
      <xdr:row>2</xdr:row>
      <xdr:rowOff>213995</xdr:rowOff>
    </xdr:to>
    <xdr:pic>
      <xdr:nvPicPr>
        <xdr:cNvPr id="2" name="Imagem 1" descr="AEP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50585" y="27305"/>
          <a:ext cx="661670" cy="7677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163195</xdr:colOff>
      <xdr:row>0</xdr:row>
      <xdr:rowOff>27940</xdr:rowOff>
    </xdr:from>
    <xdr:to>
      <xdr:col>23</xdr:col>
      <xdr:colOff>272415</xdr:colOff>
      <xdr:row>2</xdr:row>
      <xdr:rowOff>214630</xdr:rowOff>
    </xdr:to>
    <xdr:pic>
      <xdr:nvPicPr>
        <xdr:cNvPr id="2" name="Imagem 1" descr="AEP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78195" y="27940"/>
          <a:ext cx="661670" cy="7677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199390</xdr:colOff>
      <xdr:row>0</xdr:row>
      <xdr:rowOff>20955</xdr:rowOff>
    </xdr:from>
    <xdr:to>
      <xdr:col>23</xdr:col>
      <xdr:colOff>308610</xdr:colOff>
      <xdr:row>2</xdr:row>
      <xdr:rowOff>207645</xdr:rowOff>
    </xdr:to>
    <xdr:pic>
      <xdr:nvPicPr>
        <xdr:cNvPr id="2" name="Imagem 1" descr="AEP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14390" y="20955"/>
          <a:ext cx="661670" cy="7677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246380</xdr:colOff>
      <xdr:row>0</xdr:row>
      <xdr:rowOff>31115</xdr:rowOff>
    </xdr:from>
    <xdr:to>
      <xdr:col>23</xdr:col>
      <xdr:colOff>355600</xdr:colOff>
      <xdr:row>2</xdr:row>
      <xdr:rowOff>217805</xdr:rowOff>
    </xdr:to>
    <xdr:pic>
      <xdr:nvPicPr>
        <xdr:cNvPr id="2" name="Imagem 1" descr="AEP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961380" y="31115"/>
          <a:ext cx="661670" cy="767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  <pageSetUpPr fitToPage="1"/>
  </sheetPr>
  <dimension ref="B1:AE45"/>
  <sheetViews>
    <sheetView tabSelected="1" zoomScale="160" zoomScaleNormal="160" topLeftCell="A18" workbookViewId="0">
      <selection activeCell="W28" sqref="W28"/>
    </sheetView>
  </sheetViews>
  <sheetFormatPr defaultColWidth="9" defaultRowHeight="18"/>
  <cols>
    <col min="1" max="1" width="2.85714285714286" style="2" customWidth="1"/>
    <col min="2" max="2" width="4.14285714285714" style="4" customWidth="1"/>
    <col min="3" max="19" width="4.14285714285714" style="5" customWidth="1"/>
    <col min="20" max="20" width="4.14285714285714" style="6" customWidth="1"/>
    <col min="21" max="21" width="4.14285714285714" style="7" customWidth="1"/>
    <col min="22" max="22" width="4.14285714285714" style="8" customWidth="1"/>
    <col min="23" max="23" width="4.14285714285714" style="9" customWidth="1"/>
    <col min="24" max="24" width="5.28571428571429" style="10" customWidth="1"/>
    <col min="25" max="30" width="9" style="2" hidden="1" customWidth="1"/>
    <col min="31" max="31" width="2.85714285714286" style="2" customWidth="1"/>
    <col min="32" max="32" width="9.14285714285714" style="2"/>
    <col min="33" max="33" width="12.2857142857143" style="2" customWidth="1"/>
    <col min="34" max="34" width="12.7142857142857" style="2" customWidth="1"/>
    <col min="35" max="16384" width="9.14285714285714" style="2"/>
  </cols>
  <sheetData>
    <row r="1" ht="31.5" customHeight="1" spans="2:31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2"/>
      <c r="W1" s="13"/>
      <c r="X1" s="14"/>
      <c r="AD1" s="15"/>
    </row>
    <row r="2" ht="14.25" customHeight="1" spans="2:31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7"/>
      <c r="U2" s="17"/>
      <c r="V2" s="18"/>
      <c r="W2" s="19"/>
      <c r="X2" s="20"/>
      <c r="AD2" s="15"/>
    </row>
    <row r="3" ht="18.75" customHeight="1" spans="2:31">
      <c r="B3" s="21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ht="18.75" customHeight="1" spans="2:31">
      <c r="B4" s="22" t="s">
        <v>2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4"/>
    </row>
    <row r="5" ht="11.25" customHeight="1" spans="2:31">
      <c r="B5" s="25" t="s">
        <v>3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7"/>
      <c r="AD5" s="28" t="s">
        <v>4</v>
      </c>
    </row>
    <row r="6" ht="5.25" customHeight="1" spans="2:31">
      <c r="B6" s="29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1"/>
      <c r="U6" s="31"/>
      <c r="V6" s="32"/>
      <c r="W6" s="33"/>
      <c r="X6" s="34"/>
      <c r="AD6" s="35"/>
    </row>
    <row r="7" ht="13.5" customHeight="1" spans="2:31">
      <c r="B7" s="36"/>
      <c r="C7" s="37"/>
      <c r="D7" s="38"/>
      <c r="E7" s="39" t="s">
        <v>5</v>
      </c>
      <c r="F7" s="40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2"/>
      <c r="T7" s="43" t="s">
        <v>6</v>
      </c>
      <c r="U7" s="44"/>
      <c r="V7" s="45"/>
      <c r="W7" s="46"/>
      <c r="X7" s="34"/>
      <c r="AD7" s="47" t="s">
        <v>7</v>
      </c>
    </row>
    <row r="8" ht="5.25" customHeight="1" spans="2:31">
      <c r="B8" s="48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50"/>
      <c r="U8" s="51"/>
      <c r="V8" s="51"/>
      <c r="W8" s="52"/>
      <c r="X8" s="34"/>
      <c r="AD8" s="47"/>
    </row>
    <row r="9" s="1" customFormat="1" ht="12.75" spans="2:31">
      <c r="B9" s="53"/>
      <c r="C9" s="54"/>
      <c r="D9" s="54"/>
      <c r="E9" s="55" t="s">
        <v>8</v>
      </c>
      <c r="F9" s="44"/>
      <c r="G9" s="45"/>
      <c r="H9" s="45"/>
      <c r="I9" s="45"/>
      <c r="J9" s="45"/>
      <c r="K9" s="45"/>
      <c r="L9" s="45"/>
      <c r="M9" s="45"/>
      <c r="N9" s="46"/>
      <c r="O9" s="56"/>
      <c r="P9" s="56"/>
      <c r="Q9" s="54"/>
      <c r="R9" s="57" t="s">
        <v>9</v>
      </c>
      <c r="S9" s="58"/>
      <c r="T9" s="59"/>
      <c r="U9" s="59"/>
      <c r="V9" s="59"/>
      <c r="W9" s="60"/>
      <c r="X9" s="34"/>
      <c r="AD9" s="61"/>
      <c r="AE9" s="2"/>
    </row>
    <row r="10" ht="5.25" customHeight="1" spans="2:31"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4"/>
      <c r="O10" s="64"/>
      <c r="P10" s="64"/>
      <c r="Q10" s="64"/>
      <c r="R10" s="64"/>
      <c r="S10" s="64"/>
      <c r="T10" s="64"/>
      <c r="U10" s="64"/>
      <c r="V10" s="64"/>
      <c r="W10" s="65"/>
      <c r="X10" s="66"/>
      <c r="AD10" s="67"/>
    </row>
    <row r="11" ht="11.25" customHeight="1" spans="2:31">
      <c r="B11" s="25" t="s">
        <v>10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7"/>
      <c r="AD11" s="67"/>
    </row>
    <row r="12" ht="5.25" customHeight="1" spans="2:31">
      <c r="B12" s="68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32"/>
      <c r="W12" s="33"/>
      <c r="X12" s="34"/>
      <c r="AD12" s="70" t="s">
        <v>11</v>
      </c>
    </row>
    <row r="13" ht="12.75" customHeight="1" spans="2:31">
      <c r="B13" s="36"/>
      <c r="C13" s="37"/>
      <c r="D13" s="38"/>
      <c r="E13" s="39" t="s">
        <v>5</v>
      </c>
      <c r="F13" s="40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2"/>
      <c r="T13" s="43" t="s">
        <v>6</v>
      </c>
      <c r="U13" s="44"/>
      <c r="V13" s="45"/>
      <c r="W13" s="46"/>
      <c r="X13" s="34"/>
      <c r="AD13" s="71"/>
    </row>
    <row r="14" ht="6.75" customHeight="1" spans="2:31">
      <c r="B14" s="48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50"/>
      <c r="U14" s="51"/>
      <c r="V14" s="51"/>
      <c r="W14" s="52"/>
      <c r="X14" s="34"/>
      <c r="AD14" s="72"/>
    </row>
    <row r="15" ht="12.75" customHeight="1" spans="2:31">
      <c r="B15" s="73" t="s">
        <v>12</v>
      </c>
      <c r="C15" s="30"/>
      <c r="D15" s="74"/>
      <c r="E15" s="75"/>
      <c r="F15" s="76"/>
      <c r="G15" s="74"/>
      <c r="H15" s="75"/>
      <c r="I15" s="77" t="s">
        <v>13</v>
      </c>
      <c r="J15" s="78"/>
      <c r="K15" s="74"/>
      <c r="L15" s="75"/>
      <c r="M15" s="74"/>
      <c r="N15" s="76"/>
      <c r="O15" s="79"/>
      <c r="P15" s="75"/>
      <c r="Q15" s="77" t="s">
        <v>14</v>
      </c>
      <c r="R15" s="80"/>
      <c r="S15" s="79"/>
      <c r="T15" s="81"/>
      <c r="U15" s="82"/>
      <c r="V15" s="77" t="s">
        <v>15</v>
      </c>
      <c r="W15" s="80"/>
      <c r="X15" s="83"/>
      <c r="AD15" s="84"/>
    </row>
    <row r="16" ht="5.25" customHeight="1" spans="2:31">
      <c r="B16" s="85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7"/>
      <c r="P16" s="86"/>
      <c r="Q16" s="86"/>
      <c r="R16" s="86" t="s">
        <v>16</v>
      </c>
      <c r="S16" s="86"/>
      <c r="T16" s="87"/>
      <c r="U16" s="86"/>
      <c r="V16" s="86"/>
      <c r="W16" s="74"/>
      <c r="X16" s="34"/>
      <c r="AD16" s="88"/>
    </row>
    <row r="17" ht="12.75" customHeight="1" spans="2:30">
      <c r="B17" s="53"/>
      <c r="C17" s="54"/>
      <c r="D17" s="54"/>
      <c r="E17" s="55" t="s">
        <v>8</v>
      </c>
      <c r="F17" s="44"/>
      <c r="G17" s="45"/>
      <c r="H17" s="45"/>
      <c r="I17" s="45"/>
      <c r="J17" s="45"/>
      <c r="K17" s="45"/>
      <c r="L17" s="45"/>
      <c r="M17" s="45"/>
      <c r="N17" s="46"/>
      <c r="O17" s="56"/>
      <c r="P17" s="56"/>
      <c r="Q17" s="54"/>
      <c r="R17" s="57" t="s">
        <v>9</v>
      </c>
      <c r="S17" s="58"/>
      <c r="T17" s="59"/>
      <c r="U17" s="59"/>
      <c r="V17" s="59"/>
      <c r="W17" s="60"/>
      <c r="X17" s="34"/>
      <c r="AD17" s="89" t="s">
        <v>17</v>
      </c>
    </row>
    <row r="18" ht="6" customHeight="1" spans="2:30">
      <c r="B18" s="90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2"/>
      <c r="O18" s="92"/>
      <c r="P18" s="63"/>
      <c r="Q18" s="63"/>
      <c r="R18" s="63"/>
      <c r="S18" s="63"/>
      <c r="T18" s="93"/>
      <c r="U18" s="93"/>
      <c r="V18" s="21"/>
      <c r="W18" s="94"/>
      <c r="X18" s="95"/>
      <c r="AD18" s="96"/>
    </row>
    <row r="19" ht="11.25" customHeight="1" spans="2:30">
      <c r="B19" s="25" t="s">
        <v>18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7"/>
      <c r="AD19" s="97" t="s">
        <v>19</v>
      </c>
    </row>
    <row r="20" ht="5.25" customHeight="1" spans="2:30">
      <c r="B20" s="68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32"/>
      <c r="W20" s="33"/>
      <c r="X20" s="34"/>
      <c r="AD20" s="98"/>
    </row>
    <row r="21" ht="14.25" customHeight="1" spans="2:30">
      <c r="B21" s="99" t="s">
        <v>20</v>
      </c>
      <c r="C21" s="75"/>
      <c r="D21" s="56"/>
      <c r="E21" s="56"/>
      <c r="F21" s="79" t="s">
        <v>21</v>
      </c>
      <c r="G21" s="100"/>
      <c r="H21" s="45"/>
      <c r="I21" s="46"/>
      <c r="J21" s="79" t="s">
        <v>22</v>
      </c>
      <c r="K21" s="100"/>
      <c r="L21" s="45"/>
      <c r="M21" s="46"/>
      <c r="N21" s="101"/>
      <c r="P21" s="56" t="s">
        <v>23</v>
      </c>
      <c r="Q21" s="101"/>
      <c r="R21" s="102"/>
      <c r="S21" s="103" t="s">
        <v>24</v>
      </c>
      <c r="T21" s="80"/>
      <c r="U21" s="52"/>
      <c r="V21" s="104" t="s">
        <v>25</v>
      </c>
      <c r="W21" s="105"/>
      <c r="X21" s="106"/>
      <c r="AD21" s="107"/>
    </row>
    <row r="22" ht="6" customHeight="1" spans="2:30">
      <c r="B22" s="108"/>
      <c r="C22" s="75"/>
      <c r="D22" s="74"/>
      <c r="E22" s="76"/>
      <c r="F22" s="76"/>
      <c r="G22" s="76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5"/>
      <c r="T22" s="109"/>
      <c r="U22" s="110"/>
      <c r="V22" s="110"/>
      <c r="W22" s="110"/>
      <c r="X22" s="34"/>
    </row>
    <row r="23" ht="14.25" customHeight="1" spans="2:30">
      <c r="B23" s="111"/>
      <c r="C23" s="74"/>
      <c r="D23" s="74"/>
      <c r="E23" s="74"/>
      <c r="F23" s="112" t="s">
        <v>26</v>
      </c>
      <c r="G23" s="44"/>
      <c r="H23" s="45"/>
      <c r="I23" s="45"/>
      <c r="J23" s="45"/>
      <c r="K23" s="45"/>
      <c r="L23" s="45"/>
      <c r="M23" s="45"/>
      <c r="N23" s="45"/>
      <c r="O23" s="45"/>
      <c r="P23" s="46"/>
      <c r="Q23" s="56"/>
      <c r="R23" s="56"/>
      <c r="S23" s="113" t="s">
        <v>27</v>
      </c>
      <c r="T23" s="44" t="s">
        <v>28</v>
      </c>
      <c r="U23" s="45"/>
      <c r="V23" s="45"/>
      <c r="W23" s="46"/>
      <c r="X23" s="34"/>
    </row>
    <row r="24" ht="6" customHeight="1" spans="2:30">
      <c r="B24" s="114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92"/>
      <c r="Q24" s="92"/>
      <c r="R24" s="115"/>
      <c r="S24" s="115"/>
      <c r="T24" s="116"/>
      <c r="U24" s="117"/>
      <c r="V24" s="117"/>
      <c r="W24" s="65"/>
      <c r="X24" s="66"/>
    </row>
    <row r="25" ht="4.5" customHeight="1" spans="2:30">
      <c r="B25" s="118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20"/>
      <c r="Q25" s="120"/>
      <c r="R25" s="119"/>
      <c r="S25" s="119"/>
      <c r="T25" s="121"/>
      <c r="U25" s="122"/>
      <c r="V25" s="122"/>
      <c r="W25" s="123"/>
      <c r="X25" s="123"/>
    </row>
    <row r="26" ht="12.75" customHeight="1" spans="2:30">
      <c r="B26" s="214" t="s">
        <v>29</v>
      </c>
      <c r="C26" s="125" t="s">
        <v>30</v>
      </c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7"/>
      <c r="X26" s="128">
        <f>X27*0.5</f>
        <v>5</v>
      </c>
    </row>
    <row r="27" ht="12.75" customHeight="1" spans="2:30">
      <c r="B27" s="153" t="s">
        <v>31</v>
      </c>
      <c r="C27" s="154" t="s">
        <v>32</v>
      </c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155"/>
      <c r="U27" s="155"/>
      <c r="V27" s="155"/>
      <c r="W27" s="177">
        <v>0.25</v>
      </c>
      <c r="X27" s="156">
        <f>AVERAGE(W28,W30,W32,W34)</f>
        <v>10</v>
      </c>
    </row>
    <row r="28" ht="19.5" customHeight="1" spans="2:30">
      <c r="B28" s="157"/>
      <c r="C28" s="145" t="s">
        <v>33</v>
      </c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146"/>
      <c r="U28" s="146"/>
      <c r="V28" s="147"/>
      <c r="W28" s="215">
        <v>10</v>
      </c>
      <c r="X28" s="143"/>
    </row>
    <row r="29" ht="12.75" customHeight="1" spans="2:30">
      <c r="B29" s="153" t="s">
        <v>34</v>
      </c>
      <c r="C29" s="158" t="s">
        <v>35</v>
      </c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77">
        <v>0.25</v>
      </c>
      <c r="X29" s="143"/>
    </row>
    <row r="30" ht="22.5" customHeight="1" spans="2:30">
      <c r="B30" s="157"/>
      <c r="C30" s="160" t="s">
        <v>36</v>
      </c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215">
        <v>10</v>
      </c>
      <c r="X30" s="143"/>
    </row>
    <row r="31" ht="12.75" spans="2:30">
      <c r="B31" s="161" t="s">
        <v>37</v>
      </c>
      <c r="C31" s="162" t="s">
        <v>38</v>
      </c>
      <c r="D31" s="163"/>
      <c r="E31" s="163"/>
      <c r="F31" s="163"/>
      <c r="G31" s="163"/>
      <c r="H31" s="163"/>
      <c r="I31" s="163"/>
      <c r="J31" s="163"/>
      <c r="K31" s="163"/>
      <c r="L31" s="163"/>
      <c r="M31" s="163"/>
      <c r="N31" s="163"/>
      <c r="O31" s="163"/>
      <c r="P31" s="163"/>
      <c r="Q31" s="163"/>
      <c r="R31" s="163"/>
      <c r="S31" s="163"/>
      <c r="T31" s="163"/>
      <c r="U31" s="163"/>
      <c r="V31" s="163"/>
      <c r="W31" s="177">
        <v>0.25</v>
      </c>
      <c r="X31" s="143"/>
    </row>
    <row r="32" ht="24" customHeight="1" spans="2:30">
      <c r="B32" s="164"/>
      <c r="C32" s="165" t="s">
        <v>39</v>
      </c>
      <c r="D32" s="166"/>
      <c r="E32" s="166"/>
      <c r="F32" s="166"/>
      <c r="G32" s="166"/>
      <c r="H32" s="166"/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66"/>
      <c r="V32" s="166"/>
      <c r="W32" s="216">
        <v>10</v>
      </c>
      <c r="X32" s="143"/>
    </row>
    <row r="33" ht="12.75" spans="2:24">
      <c r="B33" s="161" t="s">
        <v>40</v>
      </c>
      <c r="C33" s="167" t="s">
        <v>41</v>
      </c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77">
        <v>0.25</v>
      </c>
      <c r="X33" s="143"/>
    </row>
    <row r="34" ht="25" customHeight="1" spans="2:24">
      <c r="B34" s="164"/>
      <c r="C34" s="165" t="s">
        <v>42</v>
      </c>
      <c r="D34" s="166"/>
      <c r="E34" s="166"/>
      <c r="F34" s="166"/>
      <c r="G34" s="166"/>
      <c r="H34" s="166"/>
      <c r="I34" s="166"/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66"/>
      <c r="U34" s="166"/>
      <c r="V34" s="166"/>
      <c r="W34" s="216">
        <v>10</v>
      </c>
      <c r="X34" s="143"/>
    </row>
    <row r="35" ht="12.75" spans="2:24">
      <c r="B35" s="217" t="s">
        <v>43</v>
      </c>
      <c r="C35" s="169" t="s">
        <v>44</v>
      </c>
      <c r="D35" s="170"/>
      <c r="E35" s="170"/>
      <c r="F35" s="170"/>
      <c r="G35" s="170"/>
      <c r="H35" s="170"/>
      <c r="I35" s="170"/>
      <c r="J35" s="170"/>
      <c r="K35" s="170"/>
      <c r="L35" s="170"/>
      <c r="M35" s="170"/>
      <c r="N35" s="170"/>
      <c r="O35" s="170"/>
      <c r="P35" s="170"/>
      <c r="Q35" s="170"/>
      <c r="R35" s="170"/>
      <c r="S35" s="170"/>
      <c r="T35" s="170"/>
      <c r="U35" s="170"/>
      <c r="V35" s="170"/>
      <c r="W35" s="171"/>
      <c r="X35" s="218">
        <f>X36*0.5</f>
        <v>5</v>
      </c>
    </row>
    <row r="36" ht="19" customHeight="1" spans="2:24">
      <c r="B36" s="173" t="s">
        <v>45</v>
      </c>
      <c r="C36" s="174" t="s">
        <v>46</v>
      </c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6"/>
      <c r="W36" s="177">
        <v>0.5</v>
      </c>
      <c r="X36" s="219">
        <f>AVERAGE(W37,W39)</f>
        <v>10</v>
      </c>
    </row>
    <row r="37" ht="23" customHeight="1" spans="2:24">
      <c r="B37" s="179"/>
      <c r="C37" s="145" t="s">
        <v>47</v>
      </c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7"/>
      <c r="W37" s="144">
        <v>10</v>
      </c>
      <c r="X37" s="220"/>
    </row>
    <row r="38" ht="17" customHeight="1" spans="2:24">
      <c r="B38" s="173" t="s">
        <v>48</v>
      </c>
      <c r="C38" s="180" t="s">
        <v>49</v>
      </c>
      <c r="D38" s="180"/>
      <c r="E38" s="180"/>
      <c r="F38" s="180"/>
      <c r="G38" s="180"/>
      <c r="H38" s="180"/>
      <c r="I38" s="180"/>
      <c r="J38" s="180"/>
      <c r="K38" s="180"/>
      <c r="L38" s="180"/>
      <c r="M38" s="180"/>
      <c r="N38" s="180"/>
      <c r="O38" s="180"/>
      <c r="P38" s="180"/>
      <c r="Q38" s="180"/>
      <c r="R38" s="180"/>
      <c r="S38" s="180"/>
      <c r="T38" s="180"/>
      <c r="U38" s="180"/>
      <c r="V38" s="180"/>
      <c r="W38" s="177">
        <v>0.5</v>
      </c>
      <c r="X38" s="220"/>
    </row>
    <row r="39" ht="24" customHeight="1" spans="2:24">
      <c r="B39" s="179"/>
      <c r="C39" s="165" t="s">
        <v>50</v>
      </c>
      <c r="D39" s="166"/>
      <c r="E39" s="166"/>
      <c r="F39" s="166"/>
      <c r="G39" s="166"/>
      <c r="H39" s="166"/>
      <c r="I39" s="166"/>
      <c r="J39" s="166"/>
      <c r="K39" s="166"/>
      <c r="L39" s="166"/>
      <c r="M39" s="166"/>
      <c r="N39" s="166"/>
      <c r="O39" s="166"/>
      <c r="P39" s="166"/>
      <c r="Q39" s="166"/>
      <c r="R39" s="166"/>
      <c r="S39" s="166"/>
      <c r="T39" s="166"/>
      <c r="U39" s="166"/>
      <c r="V39" s="166"/>
      <c r="W39" s="144">
        <v>10</v>
      </c>
      <c r="X39" s="221"/>
    </row>
    <row r="40" ht="15" spans="2:24">
      <c r="B40" s="183" t="s">
        <v>51</v>
      </c>
      <c r="C40" s="184"/>
      <c r="D40" s="184"/>
      <c r="E40" s="184"/>
      <c r="F40" s="184"/>
      <c r="G40" s="184"/>
      <c r="H40" s="184"/>
      <c r="I40" s="184"/>
      <c r="J40" s="184"/>
      <c r="K40" s="184"/>
      <c r="L40" s="184"/>
      <c r="M40" s="184"/>
      <c r="N40" s="184"/>
      <c r="O40" s="184"/>
      <c r="P40" s="184"/>
      <c r="Q40" s="184"/>
      <c r="R40" s="184"/>
      <c r="S40" s="184"/>
      <c r="T40" s="185"/>
      <c r="U40" s="186">
        <f>ROUND(X26+X35,3)</f>
        <v>10</v>
      </c>
      <c r="V40" s="187"/>
      <c r="W40" s="187"/>
      <c r="X40" s="188"/>
    </row>
    <row r="41" ht="15" spans="2:24">
      <c r="B41" s="189" t="s">
        <v>52</v>
      </c>
      <c r="C41" s="190"/>
      <c r="D41" s="190"/>
      <c r="E41" s="190"/>
      <c r="F41" s="190"/>
      <c r="G41" s="190"/>
      <c r="H41" s="190"/>
      <c r="I41" s="190"/>
      <c r="J41" s="190"/>
      <c r="K41" s="190"/>
      <c r="L41" s="190"/>
      <c r="M41" s="190"/>
      <c r="N41" s="190"/>
      <c r="O41" s="190"/>
      <c r="P41" s="190"/>
      <c r="Q41" s="190"/>
      <c r="R41" s="190"/>
      <c r="S41" s="190"/>
      <c r="T41" s="191"/>
      <c r="U41" s="192" t="str">
        <f>IF(U40&lt;5,"Insuf",IF(U40&lt;6.5,"Regular",IF(U40&lt;8,"Bom",IF(U40&lt;9,"Muito Bom","Excelente"))))</f>
        <v>Excelente</v>
      </c>
      <c r="V41" s="193"/>
      <c r="W41" s="193"/>
      <c r="X41" s="194"/>
    </row>
    <row r="42" ht="15" spans="2:24">
      <c r="B42" s="195"/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96"/>
      <c r="P42" s="196"/>
      <c r="Q42" s="196"/>
      <c r="R42" s="196"/>
      <c r="S42" s="196"/>
      <c r="T42" s="196"/>
      <c r="U42" s="197"/>
      <c r="V42" s="197"/>
      <c r="W42" s="79"/>
      <c r="X42" s="79"/>
    </row>
    <row r="43" ht="15.75" spans="2:24">
      <c r="D43" s="198" t="s">
        <v>53</v>
      </c>
      <c r="E43" s="199" t="s">
        <v>54</v>
      </c>
      <c r="F43" s="199"/>
      <c r="G43" s="199"/>
      <c r="H43" s="198"/>
      <c r="I43" s="198"/>
      <c r="J43" s="198"/>
      <c r="K43" s="198"/>
      <c r="L43" s="198" t="s">
        <v>55</v>
      </c>
      <c r="M43" s="198"/>
      <c r="N43" s="200"/>
      <c r="O43" s="200"/>
      <c r="P43" s="200"/>
      <c r="Q43" s="200"/>
      <c r="R43" s="200"/>
      <c r="S43" s="200"/>
      <c r="T43" s="200"/>
      <c r="U43" s="200"/>
      <c r="V43" s="200"/>
      <c r="W43" s="200"/>
      <c r="X43" s="201"/>
    </row>
    <row r="44" ht="15.75" spans="2:24">
      <c r="D44" s="202" t="s">
        <v>53</v>
      </c>
      <c r="E44" s="199" t="s">
        <v>54</v>
      </c>
      <c r="F44" s="199"/>
      <c r="G44" s="199"/>
      <c r="H44" s="202"/>
      <c r="I44" s="202"/>
      <c r="J44" s="202"/>
      <c r="K44" s="202"/>
      <c r="L44" s="202" t="s">
        <v>56</v>
      </c>
      <c r="M44" s="202"/>
      <c r="N44" s="203"/>
      <c r="O44" s="203"/>
      <c r="P44" s="203"/>
      <c r="Q44" s="203"/>
      <c r="R44" s="203"/>
      <c r="S44" s="203"/>
      <c r="T44" s="203"/>
      <c r="U44" s="203"/>
      <c r="V44" s="203"/>
      <c r="W44" s="204"/>
      <c r="X44" s="201"/>
    </row>
    <row r="45" ht="18.75" spans="2:24">
      <c r="B45" s="205"/>
      <c r="C45" s="206"/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7"/>
      <c r="U45" s="208"/>
      <c r="V45" s="209"/>
      <c r="W45" s="210"/>
      <c r="X45" s="201"/>
    </row>
  </sheetData>
  <sheetProtection sheet="1" selectLockedCells="1" objects="1"/>
  <mergeCells count="47">
    <mergeCell ref="B1:U1"/>
    <mergeCell ref="B3:X3"/>
    <mergeCell ref="B4:X4"/>
    <mergeCell ref="B5:X5"/>
    <mergeCell ref="F7:S7"/>
    <mergeCell ref="U7:W7"/>
    <mergeCell ref="F9:N9"/>
    <mergeCell ref="S9:W9"/>
    <mergeCell ref="B11:X11"/>
    <mergeCell ref="F13:S13"/>
    <mergeCell ref="U13:W13"/>
    <mergeCell ref="F17:N17"/>
    <mergeCell ref="S17:W17"/>
    <mergeCell ref="B19:X19"/>
    <mergeCell ref="G21:I21"/>
    <mergeCell ref="K21:M21"/>
    <mergeCell ref="G23:P23"/>
    <mergeCell ref="T23:W23"/>
    <mergeCell ref="C26:W26"/>
    <mergeCell ref="C27:V27"/>
    <mergeCell ref="C28:V28"/>
    <mergeCell ref="C29:V29"/>
    <mergeCell ref="C30:V30"/>
    <mergeCell ref="C31:V31"/>
    <mergeCell ref="C32:V32"/>
    <mergeCell ref="C33:V33"/>
    <mergeCell ref="C34:V34"/>
    <mergeCell ref="C35:W35"/>
    <mergeCell ref="C36:V36"/>
    <mergeCell ref="C37:V37"/>
    <mergeCell ref="C38:V38"/>
    <mergeCell ref="C39:V39"/>
    <mergeCell ref="B40:T40"/>
    <mergeCell ref="U40:X40"/>
    <mergeCell ref="B41:T41"/>
    <mergeCell ref="U41:X41"/>
    <mergeCell ref="N43:W43"/>
    <mergeCell ref="B27:B28"/>
    <mergeCell ref="B29:B30"/>
    <mergeCell ref="B31:B32"/>
    <mergeCell ref="B33:B34"/>
    <mergeCell ref="B36:B37"/>
    <mergeCell ref="B38:B39"/>
    <mergeCell ref="X27:X34"/>
    <mergeCell ref="X36:X39"/>
    <mergeCell ref="AD12:AD14"/>
    <mergeCell ref="AD17:AD18"/>
  </mergeCells>
  <pageMargins left="0.511811023622047" right="0.354330708661417" top="0.275590551181102" bottom="0.275590551181102" header="0" footer="0"/>
  <pageSetup paperSize="9" scale="99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  <pageSetUpPr fitToPage="1"/>
  </sheetPr>
  <dimension ref="B1:AE53"/>
  <sheetViews>
    <sheetView zoomScale="160" zoomScaleNormal="160" topLeftCell="A28" workbookViewId="0">
      <selection activeCell="C38" sqref="C38:V38"/>
    </sheetView>
  </sheetViews>
  <sheetFormatPr defaultColWidth="9" defaultRowHeight="18"/>
  <cols>
    <col min="1" max="1" width="2.85714285714286" style="2" customWidth="1"/>
    <col min="2" max="2" width="4.14285714285714" style="4" customWidth="1"/>
    <col min="3" max="19" width="4.14285714285714" style="5" customWidth="1"/>
    <col min="20" max="20" width="4.14285714285714" style="6" customWidth="1"/>
    <col min="21" max="21" width="4.14285714285714" style="7" customWidth="1"/>
    <col min="22" max="22" width="4.14285714285714" style="8" customWidth="1"/>
    <col min="23" max="23" width="4.14285714285714" style="9" customWidth="1"/>
    <col min="24" max="24" width="5.28571428571429" style="10" customWidth="1"/>
    <col min="25" max="30" width="9" style="2" hidden="1" customWidth="1"/>
    <col min="31" max="31" width="2.85714285714286" style="2" customWidth="1"/>
    <col min="32" max="32" width="9.14285714285714" style="2"/>
    <col min="33" max="33" width="12.2857142857143" style="2" customWidth="1"/>
    <col min="34" max="34" width="12.7142857142857" style="2" customWidth="1"/>
    <col min="35" max="16384" width="9.14285714285714" style="2"/>
  </cols>
  <sheetData>
    <row r="1" ht="31.5" customHeight="1" spans="2:31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2"/>
      <c r="W1" s="13"/>
      <c r="X1" s="14"/>
      <c r="AD1" s="15"/>
    </row>
    <row r="2" ht="14.25" customHeight="1" spans="2:31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7"/>
      <c r="U2" s="17"/>
      <c r="V2" s="18"/>
      <c r="W2" s="19"/>
      <c r="X2" s="20"/>
      <c r="AD2" s="15"/>
    </row>
    <row r="3" ht="18.75" customHeight="1" spans="2:31">
      <c r="B3" s="21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ht="18.75" customHeight="1" spans="2:31">
      <c r="B4" s="211" t="s">
        <v>57</v>
      </c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213"/>
    </row>
    <row r="5" ht="11.25" customHeight="1" spans="2:31">
      <c r="B5" s="25" t="s">
        <v>3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7"/>
      <c r="AD5" s="28" t="s">
        <v>4</v>
      </c>
    </row>
    <row r="6" ht="5.25" customHeight="1" spans="2:31">
      <c r="B6" s="29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1"/>
      <c r="U6" s="31"/>
      <c r="V6" s="32"/>
      <c r="W6" s="33"/>
      <c r="X6" s="34"/>
      <c r="AD6" s="35"/>
    </row>
    <row r="7" ht="13.5" customHeight="1" spans="2:31">
      <c r="B7" s="36"/>
      <c r="C7" s="37"/>
      <c r="D7" s="38"/>
      <c r="E7" s="39" t="s">
        <v>5</v>
      </c>
      <c r="F7" s="40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2"/>
      <c r="T7" s="43" t="s">
        <v>6</v>
      </c>
      <c r="U7" s="44"/>
      <c r="V7" s="45"/>
      <c r="W7" s="46"/>
      <c r="X7" s="34"/>
      <c r="AD7" s="47" t="s">
        <v>7</v>
      </c>
    </row>
    <row r="8" ht="5.25" customHeight="1" spans="2:31">
      <c r="B8" s="48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50"/>
      <c r="U8" s="51"/>
      <c r="V8" s="51"/>
      <c r="W8" s="52"/>
      <c r="X8" s="34"/>
      <c r="AD8" s="47"/>
    </row>
    <row r="9" s="1" customFormat="1" ht="12.75" spans="2:31">
      <c r="B9" s="53"/>
      <c r="C9" s="54"/>
      <c r="D9" s="54"/>
      <c r="E9" s="55" t="s">
        <v>8</v>
      </c>
      <c r="F9" s="44"/>
      <c r="G9" s="45"/>
      <c r="H9" s="45"/>
      <c r="I9" s="45"/>
      <c r="J9" s="45"/>
      <c r="K9" s="45"/>
      <c r="L9" s="45"/>
      <c r="M9" s="45"/>
      <c r="N9" s="46"/>
      <c r="O9" s="56"/>
      <c r="P9" s="56"/>
      <c r="Q9" s="54"/>
      <c r="R9" s="57" t="s">
        <v>9</v>
      </c>
      <c r="S9" s="58"/>
      <c r="T9" s="59"/>
      <c r="U9" s="59"/>
      <c r="V9" s="59"/>
      <c r="W9" s="60"/>
      <c r="X9" s="34"/>
      <c r="AD9" s="61"/>
      <c r="AE9" s="2"/>
    </row>
    <row r="10" ht="5.25" customHeight="1" spans="2:31"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4"/>
      <c r="O10" s="64"/>
      <c r="P10" s="64"/>
      <c r="Q10" s="64"/>
      <c r="R10" s="64"/>
      <c r="S10" s="64"/>
      <c r="T10" s="64"/>
      <c r="U10" s="64"/>
      <c r="V10" s="64"/>
      <c r="W10" s="65"/>
      <c r="X10" s="66"/>
      <c r="AD10" s="67"/>
    </row>
    <row r="11" ht="11.25" customHeight="1" spans="2:31">
      <c r="B11" s="25" t="s">
        <v>10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7"/>
      <c r="AD11" s="67"/>
    </row>
    <row r="12" ht="5.25" customHeight="1" spans="2:31">
      <c r="B12" s="68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32"/>
      <c r="W12" s="33"/>
      <c r="X12" s="34"/>
      <c r="AD12" s="70" t="s">
        <v>11</v>
      </c>
    </row>
    <row r="13" ht="12.75" customHeight="1" spans="2:31">
      <c r="B13" s="36"/>
      <c r="C13" s="37"/>
      <c r="D13" s="38"/>
      <c r="E13" s="39" t="s">
        <v>5</v>
      </c>
      <c r="F13" s="40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2"/>
      <c r="T13" s="43" t="s">
        <v>6</v>
      </c>
      <c r="U13" s="44"/>
      <c r="V13" s="45"/>
      <c r="W13" s="46"/>
      <c r="X13" s="34"/>
      <c r="AD13" s="71"/>
    </row>
    <row r="14" ht="6.75" customHeight="1" spans="2:31">
      <c r="B14" s="48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50"/>
      <c r="U14" s="51"/>
      <c r="V14" s="51"/>
      <c r="W14" s="52"/>
      <c r="X14" s="34"/>
      <c r="AD14" s="72"/>
    </row>
    <row r="15" ht="12.75" customHeight="1" spans="2:31">
      <c r="B15" s="73" t="s">
        <v>12</v>
      </c>
      <c r="C15" s="30"/>
      <c r="D15" s="74"/>
      <c r="E15" s="75"/>
      <c r="F15" s="76"/>
      <c r="G15" s="74"/>
      <c r="H15" s="75"/>
      <c r="I15" s="77" t="s">
        <v>13</v>
      </c>
      <c r="J15" s="78"/>
      <c r="K15" s="74"/>
      <c r="L15" s="75"/>
      <c r="M15" s="74"/>
      <c r="N15" s="76"/>
      <c r="O15" s="79"/>
      <c r="P15" s="75"/>
      <c r="Q15" s="77" t="s">
        <v>14</v>
      </c>
      <c r="R15" s="80"/>
      <c r="S15" s="79"/>
      <c r="T15" s="81"/>
      <c r="U15" s="82"/>
      <c r="V15" s="77" t="s">
        <v>15</v>
      </c>
      <c r="W15" s="80"/>
      <c r="X15" s="83"/>
      <c r="AD15" s="84"/>
    </row>
    <row r="16" ht="5.25" customHeight="1" spans="2:31">
      <c r="B16" s="85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7"/>
      <c r="P16" s="86"/>
      <c r="Q16" s="86"/>
      <c r="R16" s="86" t="s">
        <v>16</v>
      </c>
      <c r="S16" s="86"/>
      <c r="T16" s="87"/>
      <c r="U16" s="86"/>
      <c r="V16" s="86"/>
      <c r="W16" s="74"/>
      <c r="X16" s="34"/>
      <c r="AD16" s="88"/>
    </row>
    <row r="17" ht="12.75" customHeight="1" spans="2:30">
      <c r="B17" s="53"/>
      <c r="C17" s="54"/>
      <c r="D17" s="54"/>
      <c r="E17" s="55" t="s">
        <v>8</v>
      </c>
      <c r="F17" s="44"/>
      <c r="G17" s="45"/>
      <c r="H17" s="45"/>
      <c r="I17" s="45"/>
      <c r="J17" s="45"/>
      <c r="K17" s="45"/>
      <c r="L17" s="45"/>
      <c r="M17" s="45"/>
      <c r="N17" s="46"/>
      <c r="O17" s="56"/>
      <c r="P17" s="56"/>
      <c r="Q17" s="54"/>
      <c r="R17" s="57" t="s">
        <v>9</v>
      </c>
      <c r="S17" s="58"/>
      <c r="T17" s="59"/>
      <c r="U17" s="59"/>
      <c r="V17" s="59"/>
      <c r="W17" s="60"/>
      <c r="X17" s="34"/>
      <c r="AD17" s="89" t="s">
        <v>17</v>
      </c>
    </row>
    <row r="18" ht="6" customHeight="1" spans="2:30">
      <c r="B18" s="90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2"/>
      <c r="O18" s="92"/>
      <c r="P18" s="63"/>
      <c r="Q18" s="63"/>
      <c r="R18" s="63"/>
      <c r="S18" s="63"/>
      <c r="T18" s="93"/>
      <c r="U18" s="93"/>
      <c r="V18" s="21"/>
      <c r="W18" s="94"/>
      <c r="X18" s="95"/>
      <c r="AD18" s="96"/>
    </row>
    <row r="19" ht="11.25" customHeight="1" spans="2:30">
      <c r="B19" s="25" t="s">
        <v>18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7"/>
      <c r="AD19" s="97" t="s">
        <v>19</v>
      </c>
    </row>
    <row r="20" ht="5.25" customHeight="1" spans="2:30">
      <c r="B20" s="68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32"/>
      <c r="W20" s="33"/>
      <c r="X20" s="34"/>
      <c r="AD20" s="98"/>
    </row>
    <row r="21" ht="14.25" customHeight="1" spans="2:30">
      <c r="B21" s="99" t="s">
        <v>20</v>
      </c>
      <c r="C21" s="75"/>
      <c r="D21" s="56"/>
      <c r="E21" s="56"/>
      <c r="F21" s="79" t="s">
        <v>21</v>
      </c>
      <c r="G21" s="100"/>
      <c r="H21" s="45"/>
      <c r="I21" s="46"/>
      <c r="J21" s="79" t="s">
        <v>22</v>
      </c>
      <c r="K21" s="100"/>
      <c r="L21" s="45"/>
      <c r="M21" s="46"/>
      <c r="N21" s="101"/>
      <c r="P21" s="56" t="s">
        <v>23</v>
      </c>
      <c r="Q21" s="101"/>
      <c r="R21" s="102"/>
      <c r="S21" s="103" t="s">
        <v>24</v>
      </c>
      <c r="T21" s="80" t="s">
        <v>58</v>
      </c>
      <c r="U21" s="52"/>
      <c r="V21" s="104" t="s">
        <v>25</v>
      </c>
      <c r="W21" s="105"/>
      <c r="X21" s="106"/>
      <c r="AD21" s="107"/>
    </row>
    <row r="22" ht="6" customHeight="1" spans="2:30">
      <c r="B22" s="108"/>
      <c r="C22" s="75"/>
      <c r="D22" s="74"/>
      <c r="E22" s="76"/>
      <c r="F22" s="76"/>
      <c r="G22" s="76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5"/>
      <c r="T22" s="109"/>
      <c r="U22" s="110"/>
      <c r="V22" s="110"/>
      <c r="W22" s="110"/>
      <c r="X22" s="34"/>
    </row>
    <row r="23" ht="14.25" customHeight="1" spans="2:30">
      <c r="B23" s="111"/>
      <c r="C23" s="74"/>
      <c r="D23" s="74"/>
      <c r="E23" s="74"/>
      <c r="F23" s="112" t="s">
        <v>26</v>
      </c>
      <c r="G23" s="44"/>
      <c r="H23" s="45"/>
      <c r="I23" s="45"/>
      <c r="J23" s="45"/>
      <c r="K23" s="45"/>
      <c r="L23" s="45"/>
      <c r="M23" s="45"/>
      <c r="N23" s="45"/>
      <c r="O23" s="45"/>
      <c r="P23" s="46"/>
      <c r="Q23" s="56"/>
      <c r="R23" s="56"/>
      <c r="S23" s="113" t="s">
        <v>27</v>
      </c>
      <c r="T23" s="44" t="s">
        <v>28</v>
      </c>
      <c r="U23" s="45"/>
      <c r="V23" s="45"/>
      <c r="W23" s="46"/>
      <c r="X23" s="34"/>
    </row>
    <row r="24" ht="6" customHeight="1" spans="2:30">
      <c r="B24" s="114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92"/>
      <c r="Q24" s="92"/>
      <c r="R24" s="115"/>
      <c r="S24" s="115"/>
      <c r="T24" s="116"/>
      <c r="U24" s="117"/>
      <c r="V24" s="117"/>
      <c r="W24" s="65"/>
      <c r="X24" s="66"/>
    </row>
    <row r="25" ht="4.5" customHeight="1" spans="2:30">
      <c r="B25" s="118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20"/>
      <c r="Q25" s="120"/>
      <c r="R25" s="119"/>
      <c r="S25" s="119"/>
      <c r="T25" s="121"/>
      <c r="U25" s="122"/>
      <c r="V25" s="122"/>
      <c r="W25" s="123"/>
      <c r="X25" s="123"/>
    </row>
    <row r="26" ht="15" customHeight="1" spans="2:30">
      <c r="B26" s="124" t="s">
        <v>59</v>
      </c>
      <c r="C26" s="125" t="s">
        <v>60</v>
      </c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7"/>
      <c r="X26" s="128">
        <f>AVERAGE(X27,X30,X34,X36)*0.6</f>
        <v>6</v>
      </c>
    </row>
    <row r="27" ht="12.75" customHeight="1" spans="2:30">
      <c r="B27" s="129" t="s">
        <v>61</v>
      </c>
      <c r="C27" s="130" t="s">
        <v>62</v>
      </c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2">
        <v>0.25</v>
      </c>
      <c r="X27" s="133">
        <f>AVERAGE(W28:W29)</f>
        <v>10</v>
      </c>
    </row>
    <row r="28" ht="35" customHeight="1" spans="2:30">
      <c r="B28" s="134" t="s">
        <v>63</v>
      </c>
      <c r="C28" s="135" t="s">
        <v>64</v>
      </c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7"/>
      <c r="W28" s="138">
        <v>10</v>
      </c>
      <c r="X28" s="133"/>
    </row>
    <row r="29" ht="21.75" customHeight="1" spans="2:30">
      <c r="B29" s="134" t="s">
        <v>65</v>
      </c>
      <c r="C29" s="135" t="s">
        <v>66</v>
      </c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7"/>
      <c r="W29" s="138">
        <v>10</v>
      </c>
      <c r="X29" s="133"/>
    </row>
    <row r="30" ht="15" customHeight="1" spans="2:30">
      <c r="B30" s="139" t="s">
        <v>67</v>
      </c>
      <c r="C30" s="140" t="s">
        <v>68</v>
      </c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2"/>
      <c r="W30" s="132">
        <v>0.25</v>
      </c>
      <c r="X30" s="143">
        <f>AVERAGE(W31:W33)</f>
        <v>10</v>
      </c>
    </row>
    <row r="31" ht="25" customHeight="1" spans="2:30">
      <c r="B31" s="134" t="s">
        <v>69</v>
      </c>
      <c r="C31" s="135" t="s">
        <v>70</v>
      </c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7"/>
      <c r="W31" s="144">
        <v>10</v>
      </c>
      <c r="X31" s="143"/>
    </row>
    <row r="32" ht="23" customHeight="1" spans="2:30">
      <c r="B32" s="134" t="s">
        <v>71</v>
      </c>
      <c r="C32" s="145" t="s">
        <v>72</v>
      </c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7"/>
      <c r="W32" s="144">
        <v>10</v>
      </c>
      <c r="X32" s="143"/>
    </row>
    <row r="33" ht="23" customHeight="1" spans="2:24">
      <c r="B33" s="134" t="s">
        <v>73</v>
      </c>
      <c r="C33" s="135" t="s">
        <v>74</v>
      </c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7"/>
      <c r="W33" s="144">
        <v>10</v>
      </c>
      <c r="X33" s="148"/>
    </row>
    <row r="34" ht="16" customHeight="1" spans="2:24">
      <c r="B34" s="129" t="s">
        <v>75</v>
      </c>
      <c r="C34" s="130" t="s">
        <v>76</v>
      </c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2">
        <v>0.25</v>
      </c>
      <c r="X34" s="133">
        <f>W35</f>
        <v>10</v>
      </c>
    </row>
    <row r="35" ht="34" customHeight="1" spans="2:24">
      <c r="B35" s="134" t="s">
        <v>75</v>
      </c>
      <c r="C35" s="145" t="s">
        <v>77</v>
      </c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7"/>
      <c r="W35" s="138">
        <v>10</v>
      </c>
      <c r="X35" s="133"/>
    </row>
    <row r="36" ht="12.75" customHeight="1" spans="2:24">
      <c r="B36" s="129" t="s">
        <v>78</v>
      </c>
      <c r="C36" s="130" t="s">
        <v>79</v>
      </c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2">
        <v>0.25</v>
      </c>
      <c r="X36" s="143">
        <f>AVERAGE(W37:W38)</f>
        <v>10</v>
      </c>
    </row>
    <row r="37" ht="37" customHeight="1" spans="2:24">
      <c r="B37" s="134" t="s">
        <v>80</v>
      </c>
      <c r="C37" s="145" t="s">
        <v>81</v>
      </c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7"/>
      <c r="W37" s="144">
        <v>10</v>
      </c>
      <c r="X37" s="143"/>
    </row>
    <row r="38" ht="24" customHeight="1" spans="2:24">
      <c r="B38" s="134" t="s">
        <v>82</v>
      </c>
      <c r="C38" s="135" t="s">
        <v>83</v>
      </c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7"/>
      <c r="W38" s="144">
        <v>10</v>
      </c>
      <c r="X38" s="148"/>
    </row>
    <row r="39" ht="17" customHeight="1" spans="2:24">
      <c r="B39" s="124" t="s">
        <v>29</v>
      </c>
      <c r="C39" s="125" t="s">
        <v>30</v>
      </c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7"/>
      <c r="X39" s="128">
        <f>X40*0.4</f>
        <v>4</v>
      </c>
    </row>
    <row r="40" ht="12.75" customHeight="1" spans="2:24">
      <c r="B40" s="153" t="s">
        <v>31</v>
      </c>
      <c r="C40" s="154" t="s">
        <v>32</v>
      </c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32">
        <v>0.25</v>
      </c>
      <c r="X40" s="156">
        <f>AVERAGE(W41,W43,W45,W47)</f>
        <v>10</v>
      </c>
    </row>
    <row r="41" ht="21" customHeight="1" spans="2:24">
      <c r="B41" s="157"/>
      <c r="C41" s="145" t="s">
        <v>33</v>
      </c>
      <c r="D41" s="146"/>
      <c r="E41" s="146"/>
      <c r="F41" s="146"/>
      <c r="G41" s="146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7"/>
      <c r="W41" s="144">
        <v>10</v>
      </c>
      <c r="X41" s="143"/>
    </row>
    <row r="42" ht="17" customHeight="1" spans="2:24">
      <c r="B42" s="153" t="s">
        <v>34</v>
      </c>
      <c r="C42" s="158" t="s">
        <v>35</v>
      </c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32">
        <v>0.25</v>
      </c>
      <c r="X42" s="143"/>
    </row>
    <row r="43" ht="21" customHeight="1" spans="2:24">
      <c r="B43" s="157"/>
      <c r="C43" s="160" t="s">
        <v>36</v>
      </c>
      <c r="D43" s="160"/>
      <c r="E43" s="160"/>
      <c r="F43" s="160"/>
      <c r="G43" s="160"/>
      <c r="H43" s="160"/>
      <c r="I43" s="160"/>
      <c r="J43" s="160"/>
      <c r="K43" s="160"/>
      <c r="L43" s="160"/>
      <c r="M43" s="160"/>
      <c r="N43" s="160"/>
      <c r="O43" s="160"/>
      <c r="P43" s="160"/>
      <c r="Q43" s="160"/>
      <c r="R43" s="160"/>
      <c r="S43" s="160"/>
      <c r="T43" s="160"/>
      <c r="U43" s="160"/>
      <c r="V43" s="160"/>
      <c r="W43" s="144">
        <v>10</v>
      </c>
      <c r="X43" s="143"/>
    </row>
    <row r="44" ht="12.75" customHeight="1" spans="2:24">
      <c r="B44" s="161" t="s">
        <v>37</v>
      </c>
      <c r="C44" s="162" t="s">
        <v>38</v>
      </c>
      <c r="D44" s="163"/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163"/>
      <c r="P44" s="163"/>
      <c r="Q44" s="163"/>
      <c r="R44" s="163"/>
      <c r="S44" s="163"/>
      <c r="T44" s="163"/>
      <c r="U44" s="163"/>
      <c r="V44" s="163"/>
      <c r="W44" s="132">
        <v>0.25</v>
      </c>
      <c r="X44" s="143"/>
    </row>
    <row r="45" ht="36" customHeight="1" spans="2:24">
      <c r="B45" s="164"/>
      <c r="C45" s="165" t="s">
        <v>39</v>
      </c>
      <c r="D45" s="166"/>
      <c r="E45" s="166"/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166"/>
      <c r="S45" s="166"/>
      <c r="T45" s="166"/>
      <c r="U45" s="166"/>
      <c r="V45" s="166"/>
      <c r="W45" s="144">
        <v>10</v>
      </c>
      <c r="X45" s="143"/>
    </row>
    <row r="46" ht="20" customHeight="1" spans="2:24">
      <c r="B46" s="161" t="s">
        <v>40</v>
      </c>
      <c r="C46" s="167" t="s">
        <v>41</v>
      </c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32">
        <v>0.25</v>
      </c>
      <c r="X46" s="143"/>
    </row>
    <row r="47" ht="21.75" customHeight="1" spans="2:24">
      <c r="B47" s="164"/>
      <c r="C47" s="165" t="s">
        <v>42</v>
      </c>
      <c r="D47" s="166"/>
      <c r="E47" s="166"/>
      <c r="F47" s="166"/>
      <c r="G47" s="166"/>
      <c r="H47" s="166"/>
      <c r="I47" s="166"/>
      <c r="J47" s="166"/>
      <c r="K47" s="166"/>
      <c r="L47" s="166"/>
      <c r="M47" s="166"/>
      <c r="N47" s="166"/>
      <c r="O47" s="166"/>
      <c r="P47" s="166"/>
      <c r="Q47" s="166"/>
      <c r="R47" s="166"/>
      <c r="S47" s="166"/>
      <c r="T47" s="166"/>
      <c r="U47" s="166"/>
      <c r="V47" s="166"/>
      <c r="W47" s="144">
        <v>10</v>
      </c>
      <c r="X47" s="148"/>
    </row>
    <row r="48" ht="15" customHeight="1" spans="2:24">
      <c r="B48" s="182"/>
      <c r="C48" s="183" t="s">
        <v>51</v>
      </c>
      <c r="D48" s="184"/>
      <c r="E48" s="184"/>
      <c r="F48" s="184"/>
      <c r="G48" s="184"/>
      <c r="H48" s="184"/>
      <c r="I48" s="184"/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5"/>
      <c r="U48" s="186">
        <f>ROUND(X26+X39,3)</f>
        <v>10</v>
      </c>
      <c r="V48" s="187"/>
      <c r="W48" s="187"/>
      <c r="X48" s="188"/>
    </row>
    <row r="49" ht="15" customHeight="1" spans="2:24">
      <c r="B49" s="182"/>
      <c r="C49" s="189" t="s">
        <v>52</v>
      </c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1"/>
      <c r="U49" s="192" t="str">
        <f>IF(U48&lt;5,"Insuf",IF(U48&lt;6.5,"Regular",IF(U48&lt;8,"Bom",IF(U48&lt;9,"Muito Bom","Excelente"))))</f>
        <v>Excelente</v>
      </c>
      <c r="V49" s="193"/>
      <c r="W49" s="193"/>
      <c r="X49" s="194"/>
    </row>
    <row r="50" ht="15" spans="2:24">
      <c r="B50" s="195"/>
      <c r="C50" s="196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7"/>
      <c r="V50" s="197"/>
      <c r="W50" s="79"/>
      <c r="X50" s="79"/>
    </row>
    <row r="51" ht="15.75" spans="2:24">
      <c r="D51" s="198" t="s">
        <v>53</v>
      </c>
      <c r="E51" s="199" t="s">
        <v>54</v>
      </c>
      <c r="F51" s="199"/>
      <c r="G51" s="199"/>
      <c r="H51" s="198"/>
      <c r="I51" s="198"/>
      <c r="J51" s="198"/>
      <c r="K51" s="198"/>
      <c r="L51" s="198" t="s">
        <v>55</v>
      </c>
      <c r="M51" s="198"/>
      <c r="N51" s="200"/>
      <c r="O51" s="200"/>
      <c r="P51" s="200"/>
      <c r="Q51" s="200"/>
      <c r="R51" s="200"/>
      <c r="S51" s="200"/>
      <c r="T51" s="200"/>
      <c r="U51" s="200"/>
      <c r="V51" s="200"/>
      <c r="W51" s="200"/>
      <c r="X51" s="201"/>
    </row>
    <row r="52" ht="15.75" spans="2:24">
      <c r="D52" s="202" t="s">
        <v>53</v>
      </c>
      <c r="E52" s="199" t="s">
        <v>54</v>
      </c>
      <c r="F52" s="199"/>
      <c r="G52" s="199"/>
      <c r="H52" s="202"/>
      <c r="I52" s="202"/>
      <c r="J52" s="202"/>
      <c r="K52" s="202"/>
      <c r="L52" s="202" t="s">
        <v>56</v>
      </c>
      <c r="M52" s="202"/>
      <c r="N52" s="203"/>
      <c r="O52" s="203"/>
      <c r="P52" s="203"/>
      <c r="Q52" s="203"/>
      <c r="R52" s="203"/>
      <c r="S52" s="203"/>
      <c r="T52" s="203"/>
      <c r="U52" s="203"/>
      <c r="V52" s="203"/>
      <c r="W52" s="204"/>
      <c r="X52" s="201"/>
    </row>
    <row r="53" ht="18.75" spans="2:24">
      <c r="B53" s="205"/>
      <c r="C53" s="206"/>
      <c r="D53" s="206"/>
      <c r="E53" s="206"/>
      <c r="F53" s="206"/>
      <c r="G53" s="206"/>
      <c r="H53" s="206"/>
      <c r="I53" s="206"/>
      <c r="J53" s="206"/>
      <c r="K53" s="206"/>
      <c r="L53" s="206"/>
      <c r="M53" s="206"/>
      <c r="N53" s="206"/>
      <c r="O53" s="206"/>
      <c r="P53" s="206"/>
      <c r="Q53" s="206"/>
      <c r="R53" s="206"/>
      <c r="S53" s="206"/>
      <c r="T53" s="207"/>
      <c r="U53" s="208"/>
      <c r="V53" s="209"/>
      <c r="W53" s="210"/>
      <c r="X53" s="201"/>
    </row>
  </sheetData>
  <sheetProtection selectLockedCells="1"/>
  <mergeCells count="56">
    <mergeCell ref="B1:U1"/>
    <mergeCell ref="B3:X3"/>
    <mergeCell ref="B4:X4"/>
    <mergeCell ref="B5:X5"/>
    <mergeCell ref="F7:S7"/>
    <mergeCell ref="U7:W7"/>
    <mergeCell ref="F9:N9"/>
    <mergeCell ref="S9:W9"/>
    <mergeCell ref="B11:X11"/>
    <mergeCell ref="F13:S13"/>
    <mergeCell ref="U13:W13"/>
    <mergeCell ref="F17:N17"/>
    <mergeCell ref="S17:W17"/>
    <mergeCell ref="B19:X19"/>
    <mergeCell ref="G21:I21"/>
    <mergeCell ref="K21:M21"/>
    <mergeCell ref="G23:P23"/>
    <mergeCell ref="T23:W23"/>
    <mergeCell ref="C26:W26"/>
    <mergeCell ref="C27:V27"/>
    <mergeCell ref="C28:V28"/>
    <mergeCell ref="C29:V29"/>
    <mergeCell ref="C30:V30"/>
    <mergeCell ref="C31:V31"/>
    <mergeCell ref="C32:V32"/>
    <mergeCell ref="C33:V33"/>
    <mergeCell ref="C34:V34"/>
    <mergeCell ref="C35:V35"/>
    <mergeCell ref="C36:V36"/>
    <mergeCell ref="C37:V37"/>
    <mergeCell ref="C38:V38"/>
    <mergeCell ref="C39:W39"/>
    <mergeCell ref="C40:V40"/>
    <mergeCell ref="C41:V41"/>
    <mergeCell ref="C42:V42"/>
    <mergeCell ref="C43:V43"/>
    <mergeCell ref="C44:V44"/>
    <mergeCell ref="C45:V45"/>
    <mergeCell ref="C46:V46"/>
    <mergeCell ref="C47:V47"/>
    <mergeCell ref="C48:T48"/>
    <mergeCell ref="U48:X48"/>
    <mergeCell ref="C49:T49"/>
    <mergeCell ref="U49:X49"/>
    <mergeCell ref="N51:W51"/>
    <mergeCell ref="B40:B41"/>
    <mergeCell ref="B42:B43"/>
    <mergeCell ref="B44:B45"/>
    <mergeCell ref="B46:B47"/>
    <mergeCell ref="X27:X29"/>
    <mergeCell ref="X30:X33"/>
    <mergeCell ref="X34:X35"/>
    <mergeCell ref="X36:X38"/>
    <mergeCell ref="X40:X47"/>
    <mergeCell ref="AD12:AD14"/>
    <mergeCell ref="AD17:AD18"/>
  </mergeCells>
  <pageMargins left="0.511811023622047" right="0.354330708661417" top="0.275590551181102" bottom="0.275590551181102" header="0" footer="0"/>
  <pageSetup paperSize="9" scale="86"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  <pageSetUpPr fitToPage="1"/>
  </sheetPr>
  <dimension ref="B1:AE57"/>
  <sheetViews>
    <sheetView zoomScale="160" zoomScaleNormal="160" topLeftCell="A28" workbookViewId="0">
      <selection activeCell="C38" sqref="C38:V38"/>
    </sheetView>
  </sheetViews>
  <sheetFormatPr defaultColWidth="9" defaultRowHeight="18"/>
  <cols>
    <col min="1" max="1" width="2.85714285714286" style="2" customWidth="1"/>
    <col min="2" max="2" width="4.14285714285714" style="4" customWidth="1"/>
    <col min="3" max="19" width="4.14285714285714" style="5" customWidth="1"/>
    <col min="20" max="20" width="4.14285714285714" style="6" customWidth="1"/>
    <col min="21" max="21" width="4.14285714285714" style="7" customWidth="1"/>
    <col min="22" max="22" width="4.14285714285714" style="8" customWidth="1"/>
    <col min="23" max="23" width="4.14285714285714" style="9" customWidth="1"/>
    <col min="24" max="24" width="5.85714285714286" style="10" customWidth="1"/>
    <col min="25" max="30" width="9" style="2" hidden="1" customWidth="1"/>
    <col min="31" max="31" width="2.85714285714286" style="2" customWidth="1"/>
    <col min="32" max="32" width="9.14285714285714" style="2"/>
    <col min="33" max="33" width="12.2857142857143" style="2" customWidth="1"/>
    <col min="34" max="34" width="12.7142857142857" style="2" customWidth="1"/>
    <col min="35" max="16384" width="9.14285714285714" style="2"/>
  </cols>
  <sheetData>
    <row r="1" ht="31.5" customHeight="1" spans="2:31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2"/>
      <c r="W1" s="13"/>
      <c r="X1" s="14"/>
      <c r="AD1" s="15"/>
    </row>
    <row r="2" ht="14.25" customHeight="1" spans="2:31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7"/>
      <c r="U2" s="17"/>
      <c r="V2" s="18"/>
      <c r="W2" s="19"/>
      <c r="X2" s="20"/>
      <c r="AD2" s="15"/>
    </row>
    <row r="3" ht="18.75" customHeight="1" spans="2:31">
      <c r="B3" s="21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ht="18.75" customHeight="1" spans="2:31">
      <c r="B4" s="22" t="s">
        <v>84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4"/>
    </row>
    <row r="5" ht="11.25" customHeight="1" spans="2:31">
      <c r="B5" s="25" t="s">
        <v>3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7"/>
      <c r="AD5" s="28" t="s">
        <v>4</v>
      </c>
    </row>
    <row r="6" ht="5.25" customHeight="1" spans="2:31">
      <c r="B6" s="29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1"/>
      <c r="U6" s="31"/>
      <c r="V6" s="32"/>
      <c r="W6" s="33"/>
      <c r="X6" s="34"/>
      <c r="AD6" s="35"/>
    </row>
    <row r="7" ht="13.5" customHeight="1" spans="2:31">
      <c r="B7" s="36"/>
      <c r="C7" s="37"/>
      <c r="D7" s="38"/>
      <c r="E7" s="39" t="s">
        <v>5</v>
      </c>
      <c r="F7" s="40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2"/>
      <c r="T7" s="43" t="s">
        <v>6</v>
      </c>
      <c r="U7" s="44"/>
      <c r="V7" s="45"/>
      <c r="W7" s="46"/>
      <c r="X7" s="34"/>
      <c r="AD7" s="47" t="s">
        <v>7</v>
      </c>
    </row>
    <row r="8" ht="5.25" customHeight="1" spans="2:31">
      <c r="B8" s="48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50"/>
      <c r="U8" s="51"/>
      <c r="V8" s="51"/>
      <c r="W8" s="52"/>
      <c r="X8" s="34"/>
      <c r="AD8" s="47"/>
    </row>
    <row r="9" s="1" customFormat="1" ht="12.75" spans="2:31">
      <c r="B9" s="53"/>
      <c r="C9" s="54"/>
      <c r="D9" s="54"/>
      <c r="E9" s="55" t="s">
        <v>8</v>
      </c>
      <c r="F9" s="44"/>
      <c r="G9" s="45"/>
      <c r="H9" s="45"/>
      <c r="I9" s="45"/>
      <c r="J9" s="45"/>
      <c r="K9" s="45"/>
      <c r="L9" s="45"/>
      <c r="M9" s="45"/>
      <c r="N9" s="46"/>
      <c r="O9" s="56"/>
      <c r="P9" s="56"/>
      <c r="Q9" s="54"/>
      <c r="R9" s="57" t="s">
        <v>9</v>
      </c>
      <c r="S9" s="58"/>
      <c r="T9" s="59"/>
      <c r="U9" s="59"/>
      <c r="V9" s="59"/>
      <c r="W9" s="60"/>
      <c r="X9" s="34"/>
      <c r="AD9" s="61"/>
      <c r="AE9" s="2"/>
    </row>
    <row r="10" ht="5.25" customHeight="1" spans="2:31"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4"/>
      <c r="O10" s="64"/>
      <c r="P10" s="64"/>
      <c r="Q10" s="64"/>
      <c r="R10" s="64"/>
      <c r="S10" s="64"/>
      <c r="T10" s="64"/>
      <c r="U10" s="64"/>
      <c r="V10" s="64"/>
      <c r="W10" s="65"/>
      <c r="X10" s="66"/>
      <c r="AD10" s="67"/>
    </row>
    <row r="11" ht="11.25" customHeight="1" spans="2:31">
      <c r="B11" s="25" t="s">
        <v>10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7"/>
      <c r="AD11" s="67"/>
    </row>
    <row r="12" ht="5.25" customHeight="1" spans="2:31">
      <c r="B12" s="68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32"/>
      <c r="W12" s="33"/>
      <c r="X12" s="34"/>
      <c r="AD12" s="70" t="s">
        <v>11</v>
      </c>
    </row>
    <row r="13" ht="12.75" customHeight="1" spans="2:31">
      <c r="B13" s="36"/>
      <c r="C13" s="37"/>
      <c r="D13" s="38"/>
      <c r="E13" s="39" t="s">
        <v>5</v>
      </c>
      <c r="F13" s="40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2"/>
      <c r="T13" s="43" t="s">
        <v>6</v>
      </c>
      <c r="U13" s="44"/>
      <c r="V13" s="45"/>
      <c r="W13" s="46"/>
      <c r="X13" s="34"/>
      <c r="AD13" s="71"/>
    </row>
    <row r="14" ht="6.75" customHeight="1" spans="2:31">
      <c r="B14" s="48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50"/>
      <c r="U14" s="51"/>
      <c r="V14" s="51"/>
      <c r="W14" s="52"/>
      <c r="X14" s="34"/>
      <c r="AD14" s="72"/>
    </row>
    <row r="15" ht="12.75" customHeight="1" spans="2:31">
      <c r="B15" s="73" t="s">
        <v>12</v>
      </c>
      <c r="C15" s="30"/>
      <c r="D15" s="74"/>
      <c r="E15" s="75"/>
      <c r="F15" s="76"/>
      <c r="G15" s="74"/>
      <c r="H15" s="75"/>
      <c r="I15" s="77" t="s">
        <v>13</v>
      </c>
      <c r="J15" s="78"/>
      <c r="K15" s="74"/>
      <c r="L15" s="75"/>
      <c r="M15" s="74"/>
      <c r="N15" s="76"/>
      <c r="O15" s="79"/>
      <c r="P15" s="75"/>
      <c r="Q15" s="77" t="s">
        <v>14</v>
      </c>
      <c r="R15" s="80" t="s">
        <v>58</v>
      </c>
      <c r="S15" s="79"/>
      <c r="T15" s="81"/>
      <c r="U15" s="82"/>
      <c r="V15" s="77" t="s">
        <v>15</v>
      </c>
      <c r="W15" s="80"/>
      <c r="X15" s="83"/>
      <c r="AD15" s="84"/>
    </row>
    <row r="16" ht="5.25" customHeight="1" spans="2:31">
      <c r="B16" s="85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7"/>
      <c r="P16" s="86"/>
      <c r="Q16" s="86"/>
      <c r="R16" s="86" t="s">
        <v>16</v>
      </c>
      <c r="S16" s="86"/>
      <c r="T16" s="87"/>
      <c r="U16" s="86"/>
      <c r="V16" s="86"/>
      <c r="W16" s="74"/>
      <c r="X16" s="34"/>
      <c r="AD16" s="88"/>
    </row>
    <row r="17" ht="12.75" customHeight="1" spans="2:30">
      <c r="B17" s="53"/>
      <c r="C17" s="54"/>
      <c r="D17" s="54"/>
      <c r="E17" s="55" t="s">
        <v>8</v>
      </c>
      <c r="F17" s="44"/>
      <c r="G17" s="45"/>
      <c r="H17" s="45"/>
      <c r="I17" s="45"/>
      <c r="J17" s="45"/>
      <c r="K17" s="45"/>
      <c r="L17" s="45"/>
      <c r="M17" s="45"/>
      <c r="N17" s="46"/>
      <c r="O17" s="56"/>
      <c r="P17" s="56"/>
      <c r="Q17" s="54"/>
      <c r="R17" s="57" t="s">
        <v>9</v>
      </c>
      <c r="S17" s="58"/>
      <c r="T17" s="59"/>
      <c r="U17" s="59"/>
      <c r="V17" s="59"/>
      <c r="W17" s="60"/>
      <c r="X17" s="34"/>
      <c r="AD17" s="89" t="s">
        <v>17</v>
      </c>
    </row>
    <row r="18" ht="6" customHeight="1" spans="2:30">
      <c r="B18" s="90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2"/>
      <c r="O18" s="92"/>
      <c r="P18" s="63"/>
      <c r="Q18" s="63"/>
      <c r="R18" s="63"/>
      <c r="S18" s="63"/>
      <c r="T18" s="93"/>
      <c r="U18" s="93"/>
      <c r="V18" s="21"/>
      <c r="W18" s="94"/>
      <c r="X18" s="95"/>
      <c r="AD18" s="96"/>
    </row>
    <row r="19" ht="11.25" customHeight="1" spans="2:30">
      <c r="B19" s="25" t="s">
        <v>18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7"/>
      <c r="AD19" s="97" t="s">
        <v>19</v>
      </c>
    </row>
    <row r="20" ht="5.25" customHeight="1" spans="2:30">
      <c r="B20" s="68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32"/>
      <c r="W20" s="33"/>
      <c r="X20" s="34"/>
      <c r="AD20" s="98"/>
    </row>
    <row r="21" ht="14.25" customHeight="1" spans="2:30">
      <c r="B21" s="99" t="s">
        <v>20</v>
      </c>
      <c r="C21" s="75"/>
      <c r="D21" s="56"/>
      <c r="E21" s="56"/>
      <c r="F21" s="79" t="s">
        <v>21</v>
      </c>
      <c r="G21" s="100"/>
      <c r="H21" s="45"/>
      <c r="I21" s="46"/>
      <c r="J21" s="79" t="s">
        <v>22</v>
      </c>
      <c r="K21" s="100"/>
      <c r="L21" s="45"/>
      <c r="M21" s="46"/>
      <c r="N21" s="101"/>
      <c r="P21" s="56" t="s">
        <v>23</v>
      </c>
      <c r="Q21" s="101"/>
      <c r="R21" s="102"/>
      <c r="S21" s="103" t="s">
        <v>24</v>
      </c>
      <c r="T21" s="80" t="s">
        <v>58</v>
      </c>
      <c r="U21" s="52"/>
      <c r="V21" s="104" t="s">
        <v>25</v>
      </c>
      <c r="W21" s="105"/>
      <c r="X21" s="106"/>
      <c r="AD21" s="107"/>
    </row>
    <row r="22" ht="6" customHeight="1" spans="2:30">
      <c r="B22" s="108"/>
      <c r="C22" s="75"/>
      <c r="D22" s="74"/>
      <c r="E22" s="76"/>
      <c r="F22" s="76"/>
      <c r="G22" s="76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5"/>
      <c r="T22" s="109"/>
      <c r="U22" s="110"/>
      <c r="V22" s="110"/>
      <c r="W22" s="110"/>
      <c r="X22" s="34"/>
    </row>
    <row r="23" ht="14.25" customHeight="1" spans="2:30">
      <c r="B23" s="111"/>
      <c r="C23" s="74"/>
      <c r="D23" s="74"/>
      <c r="E23" s="74"/>
      <c r="F23" s="112" t="s">
        <v>26</v>
      </c>
      <c r="G23" s="44"/>
      <c r="H23" s="45"/>
      <c r="I23" s="45"/>
      <c r="J23" s="45"/>
      <c r="K23" s="45"/>
      <c r="L23" s="45"/>
      <c r="M23" s="45"/>
      <c r="N23" s="45"/>
      <c r="O23" s="45"/>
      <c r="P23" s="46"/>
      <c r="Q23" s="56"/>
      <c r="R23" s="56"/>
      <c r="S23" s="113" t="s">
        <v>27</v>
      </c>
      <c r="T23" s="44" t="s">
        <v>28</v>
      </c>
      <c r="U23" s="45"/>
      <c r="V23" s="45"/>
      <c r="W23" s="46"/>
      <c r="X23" s="34"/>
    </row>
    <row r="24" ht="6" customHeight="1" spans="2:30">
      <c r="B24" s="114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92"/>
      <c r="Q24" s="92"/>
      <c r="R24" s="115"/>
      <c r="S24" s="115"/>
      <c r="T24" s="116"/>
      <c r="U24" s="117"/>
      <c r="V24" s="117"/>
      <c r="W24" s="65"/>
      <c r="X24" s="66"/>
    </row>
    <row r="25" ht="4.5" customHeight="1" spans="2:30">
      <c r="B25" s="118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20"/>
      <c r="Q25" s="120"/>
      <c r="R25" s="119"/>
      <c r="S25" s="119"/>
      <c r="T25" s="121"/>
      <c r="U25" s="122"/>
      <c r="V25" s="122"/>
      <c r="W25" s="123"/>
      <c r="X25" s="123"/>
    </row>
    <row r="26" s="2" customFormat="1" ht="15" customHeight="1" spans="2:30">
      <c r="B26" s="124" t="s">
        <v>59</v>
      </c>
      <c r="C26" s="125" t="s">
        <v>60</v>
      </c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7"/>
      <c r="X26" s="128">
        <f>AVERAGE(X27,X30,X34,X36)*0.6</f>
        <v>6</v>
      </c>
    </row>
    <row r="27" s="2" customFormat="1" ht="12.75" customHeight="1" spans="2:30">
      <c r="B27" s="129" t="s">
        <v>61</v>
      </c>
      <c r="C27" s="130" t="s">
        <v>62</v>
      </c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2">
        <v>0.25</v>
      </c>
      <c r="X27" s="133">
        <f>AVERAGE(W28:W29)</f>
        <v>10</v>
      </c>
    </row>
    <row r="28" s="2" customFormat="1" ht="35" customHeight="1" spans="2:30">
      <c r="B28" s="134" t="s">
        <v>63</v>
      </c>
      <c r="C28" s="135" t="s">
        <v>64</v>
      </c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7"/>
      <c r="W28" s="138">
        <v>10</v>
      </c>
      <c r="X28" s="133"/>
    </row>
    <row r="29" s="2" customFormat="1" ht="21.75" customHeight="1" spans="2:30">
      <c r="B29" s="134" t="s">
        <v>65</v>
      </c>
      <c r="C29" s="135" t="s">
        <v>66</v>
      </c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7"/>
      <c r="W29" s="138">
        <v>10</v>
      </c>
      <c r="X29" s="133"/>
    </row>
    <row r="30" s="2" customFormat="1" ht="15" customHeight="1" spans="2:30">
      <c r="B30" s="139" t="s">
        <v>67</v>
      </c>
      <c r="C30" s="140" t="s">
        <v>68</v>
      </c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2"/>
      <c r="W30" s="132">
        <v>0.25</v>
      </c>
      <c r="X30" s="143">
        <f>AVERAGE(W31:W33)</f>
        <v>10</v>
      </c>
    </row>
    <row r="31" s="2" customFormat="1" ht="25" customHeight="1" spans="2:30">
      <c r="B31" s="134" t="s">
        <v>69</v>
      </c>
      <c r="C31" s="135" t="s">
        <v>70</v>
      </c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7"/>
      <c r="W31" s="144">
        <v>10</v>
      </c>
      <c r="X31" s="143"/>
    </row>
    <row r="32" s="2" customFormat="1" ht="23" customHeight="1" spans="2:30">
      <c r="B32" s="134" t="s">
        <v>71</v>
      </c>
      <c r="C32" s="145" t="s">
        <v>72</v>
      </c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7"/>
      <c r="W32" s="144">
        <v>10</v>
      </c>
      <c r="X32" s="143"/>
    </row>
    <row r="33" s="2" customFormat="1" ht="23" customHeight="1" spans="2:24">
      <c r="B33" s="134" t="s">
        <v>73</v>
      </c>
      <c r="C33" s="135" t="s">
        <v>74</v>
      </c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7"/>
      <c r="W33" s="144">
        <v>10</v>
      </c>
      <c r="X33" s="148"/>
    </row>
    <row r="34" s="2" customFormat="1" ht="16" customHeight="1" spans="2:24">
      <c r="B34" s="129" t="s">
        <v>75</v>
      </c>
      <c r="C34" s="130" t="s">
        <v>76</v>
      </c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2">
        <v>0.25</v>
      </c>
      <c r="X34" s="133">
        <f>W35</f>
        <v>10</v>
      </c>
    </row>
    <row r="35" s="2" customFormat="1" ht="36" customHeight="1" spans="2:24">
      <c r="B35" s="134" t="s">
        <v>75</v>
      </c>
      <c r="C35" s="145" t="s">
        <v>77</v>
      </c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7"/>
      <c r="W35" s="138">
        <v>10</v>
      </c>
      <c r="X35" s="133"/>
    </row>
    <row r="36" s="2" customFormat="1" ht="12.75" customHeight="1" spans="2:24">
      <c r="B36" s="129" t="s">
        <v>78</v>
      </c>
      <c r="C36" s="130" t="s">
        <v>79</v>
      </c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2">
        <v>0.25</v>
      </c>
      <c r="X36" s="143">
        <f>AVERAGE(W37:W38)</f>
        <v>10</v>
      </c>
    </row>
    <row r="37" s="2" customFormat="1" ht="33" customHeight="1" spans="2:24">
      <c r="B37" s="134" t="s">
        <v>80</v>
      </c>
      <c r="C37" s="145" t="s">
        <v>81</v>
      </c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7"/>
      <c r="W37" s="144">
        <v>10</v>
      </c>
      <c r="X37" s="143"/>
    </row>
    <row r="38" s="2" customFormat="1" ht="26" customHeight="1" spans="2:24">
      <c r="B38" s="134" t="s">
        <v>82</v>
      </c>
      <c r="C38" s="135" t="s">
        <v>83</v>
      </c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7"/>
      <c r="W38" s="144">
        <v>10</v>
      </c>
      <c r="X38" s="148"/>
    </row>
    <row r="39" s="2" customFormat="1" ht="17" customHeight="1" spans="2:24">
      <c r="B39" s="124" t="s">
        <v>29</v>
      </c>
      <c r="C39" s="125" t="s">
        <v>30</v>
      </c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7"/>
      <c r="X39" s="128">
        <f>X40*0.2</f>
        <v>2</v>
      </c>
    </row>
    <row r="40" s="2" customFormat="1" ht="12.75" customHeight="1" spans="2:24">
      <c r="B40" s="153" t="s">
        <v>31</v>
      </c>
      <c r="C40" s="154" t="s">
        <v>32</v>
      </c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32">
        <v>0.25</v>
      </c>
      <c r="X40" s="156">
        <f>AVERAGE(W41,W43,W45,W47)</f>
        <v>10</v>
      </c>
    </row>
    <row r="41" s="2" customFormat="1" ht="21" customHeight="1" spans="2:24">
      <c r="B41" s="157"/>
      <c r="C41" s="145" t="s">
        <v>33</v>
      </c>
      <c r="D41" s="146"/>
      <c r="E41" s="146"/>
      <c r="F41" s="146"/>
      <c r="G41" s="146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7"/>
      <c r="W41" s="144">
        <v>10</v>
      </c>
      <c r="X41" s="143"/>
    </row>
    <row r="42" s="2" customFormat="1" ht="17" customHeight="1" spans="2:24">
      <c r="B42" s="153" t="s">
        <v>34</v>
      </c>
      <c r="C42" s="158" t="s">
        <v>35</v>
      </c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32">
        <v>0.25</v>
      </c>
      <c r="X42" s="143"/>
    </row>
    <row r="43" s="2" customFormat="1" ht="21" customHeight="1" spans="2:24">
      <c r="B43" s="157"/>
      <c r="C43" s="160" t="s">
        <v>36</v>
      </c>
      <c r="D43" s="160"/>
      <c r="E43" s="160"/>
      <c r="F43" s="160"/>
      <c r="G43" s="160"/>
      <c r="H43" s="160"/>
      <c r="I43" s="160"/>
      <c r="J43" s="160"/>
      <c r="K43" s="160"/>
      <c r="L43" s="160"/>
      <c r="M43" s="160"/>
      <c r="N43" s="160"/>
      <c r="O43" s="160"/>
      <c r="P43" s="160"/>
      <c r="Q43" s="160"/>
      <c r="R43" s="160"/>
      <c r="S43" s="160"/>
      <c r="T43" s="160"/>
      <c r="U43" s="160"/>
      <c r="V43" s="160"/>
      <c r="W43" s="144">
        <v>10</v>
      </c>
      <c r="X43" s="143"/>
    </row>
    <row r="44" s="2" customFormat="1" ht="12.75" customHeight="1" spans="2:24">
      <c r="B44" s="161" t="s">
        <v>37</v>
      </c>
      <c r="C44" s="162" t="s">
        <v>38</v>
      </c>
      <c r="D44" s="163"/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163"/>
      <c r="P44" s="163"/>
      <c r="Q44" s="163"/>
      <c r="R44" s="163"/>
      <c r="S44" s="163"/>
      <c r="T44" s="163"/>
      <c r="U44" s="163"/>
      <c r="V44" s="163"/>
      <c r="W44" s="132">
        <v>0.25</v>
      </c>
      <c r="X44" s="143"/>
    </row>
    <row r="45" s="2" customFormat="1" ht="36" customHeight="1" spans="2:24">
      <c r="B45" s="164"/>
      <c r="C45" s="165" t="s">
        <v>39</v>
      </c>
      <c r="D45" s="166"/>
      <c r="E45" s="166"/>
      <c r="F45" s="166"/>
      <c r="G45" s="166"/>
      <c r="H45" s="166"/>
      <c r="I45" s="166"/>
      <c r="J45" s="166"/>
      <c r="K45" s="166"/>
      <c r="L45" s="166"/>
      <c r="M45" s="166"/>
      <c r="N45" s="166"/>
      <c r="O45" s="166"/>
      <c r="P45" s="166"/>
      <c r="Q45" s="166"/>
      <c r="R45" s="166"/>
      <c r="S45" s="166"/>
      <c r="T45" s="166"/>
      <c r="U45" s="166"/>
      <c r="V45" s="166"/>
      <c r="W45" s="144">
        <v>10</v>
      </c>
      <c r="X45" s="143"/>
    </row>
    <row r="46" s="2" customFormat="1" ht="20" customHeight="1" spans="2:24">
      <c r="B46" s="161" t="s">
        <v>40</v>
      </c>
      <c r="C46" s="167" t="s">
        <v>41</v>
      </c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32">
        <v>0.25</v>
      </c>
      <c r="X46" s="143"/>
    </row>
    <row r="47" s="2" customFormat="1" ht="21.75" customHeight="1" spans="2:24">
      <c r="B47" s="164"/>
      <c r="C47" s="165" t="s">
        <v>42</v>
      </c>
      <c r="D47" s="166"/>
      <c r="E47" s="166"/>
      <c r="F47" s="166"/>
      <c r="G47" s="166"/>
      <c r="H47" s="166"/>
      <c r="I47" s="166"/>
      <c r="J47" s="166"/>
      <c r="K47" s="166"/>
      <c r="L47" s="166"/>
      <c r="M47" s="166"/>
      <c r="N47" s="166"/>
      <c r="O47" s="166"/>
      <c r="P47" s="166"/>
      <c r="Q47" s="166"/>
      <c r="R47" s="166"/>
      <c r="S47" s="166"/>
      <c r="T47" s="166"/>
      <c r="U47" s="166"/>
      <c r="V47" s="166"/>
      <c r="W47" s="144">
        <v>10</v>
      </c>
      <c r="X47" s="148"/>
    </row>
    <row r="48" s="2" customFormat="1" ht="15" customHeight="1" spans="2:24">
      <c r="B48" s="168" t="s">
        <v>43</v>
      </c>
      <c r="C48" s="169" t="s">
        <v>44</v>
      </c>
      <c r="D48" s="170"/>
      <c r="E48" s="170"/>
      <c r="F48" s="170"/>
      <c r="G48" s="170"/>
      <c r="H48" s="170"/>
      <c r="I48" s="170"/>
      <c r="J48" s="170"/>
      <c r="K48" s="170"/>
      <c r="L48" s="170"/>
      <c r="M48" s="170"/>
      <c r="N48" s="170"/>
      <c r="O48" s="170"/>
      <c r="P48" s="170"/>
      <c r="Q48" s="170"/>
      <c r="R48" s="170"/>
      <c r="S48" s="170"/>
      <c r="T48" s="170"/>
      <c r="U48" s="170"/>
      <c r="V48" s="170"/>
      <c r="W48" s="171"/>
      <c r="X48" s="172">
        <f>X49*0.2</f>
        <v>2</v>
      </c>
    </row>
    <row r="49" s="2" customFormat="1" ht="15" customHeight="1" spans="2:24">
      <c r="B49" s="173" t="s">
        <v>45</v>
      </c>
      <c r="C49" s="174" t="s">
        <v>46</v>
      </c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6"/>
      <c r="W49" s="177">
        <v>0.5</v>
      </c>
      <c r="X49" s="178">
        <f>AVERAGE(W50,W52)</f>
        <v>10</v>
      </c>
    </row>
    <row r="50" s="2" customFormat="1" ht="26" customHeight="1" spans="2:24">
      <c r="B50" s="179"/>
      <c r="C50" s="145" t="s">
        <v>47</v>
      </c>
      <c r="D50" s="146"/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146"/>
      <c r="P50" s="146"/>
      <c r="Q50" s="146"/>
      <c r="R50" s="146"/>
      <c r="S50" s="146"/>
      <c r="T50" s="146"/>
      <c r="U50" s="146"/>
      <c r="V50" s="147"/>
      <c r="W50" s="144">
        <v>10</v>
      </c>
      <c r="X50" s="178"/>
    </row>
    <row r="51" s="2" customFormat="1" ht="15" customHeight="1" spans="2:24">
      <c r="B51" s="173" t="s">
        <v>48</v>
      </c>
      <c r="C51" s="180" t="s">
        <v>49</v>
      </c>
      <c r="D51" s="180"/>
      <c r="E51" s="180"/>
      <c r="F51" s="180"/>
      <c r="G51" s="180"/>
      <c r="H51" s="180"/>
      <c r="I51" s="180"/>
      <c r="J51" s="180"/>
      <c r="K51" s="180"/>
      <c r="L51" s="180"/>
      <c r="M51" s="180"/>
      <c r="N51" s="180"/>
      <c r="O51" s="180"/>
      <c r="P51" s="180"/>
      <c r="Q51" s="180"/>
      <c r="R51" s="180"/>
      <c r="S51" s="180"/>
      <c r="T51" s="180"/>
      <c r="U51" s="180"/>
      <c r="V51" s="180"/>
      <c r="W51" s="177">
        <v>0.5</v>
      </c>
      <c r="X51" s="178"/>
    </row>
    <row r="52" s="2" customFormat="1" ht="25" customHeight="1" spans="2:24">
      <c r="B52" s="179"/>
      <c r="C52" s="165" t="s">
        <v>50</v>
      </c>
      <c r="D52" s="166"/>
      <c r="E52" s="166"/>
      <c r="F52" s="166"/>
      <c r="G52" s="166"/>
      <c r="H52" s="166"/>
      <c r="I52" s="166"/>
      <c r="J52" s="166"/>
      <c r="K52" s="166"/>
      <c r="L52" s="166"/>
      <c r="M52" s="166"/>
      <c r="N52" s="166"/>
      <c r="O52" s="166"/>
      <c r="P52" s="166"/>
      <c r="Q52" s="166"/>
      <c r="R52" s="166"/>
      <c r="S52" s="166"/>
      <c r="T52" s="166"/>
      <c r="U52" s="166"/>
      <c r="V52" s="166"/>
      <c r="W52" s="144">
        <v>10</v>
      </c>
      <c r="X52" s="181"/>
    </row>
    <row r="53" s="2" customFormat="1" ht="15" customHeight="1" spans="2:24">
      <c r="B53" s="182"/>
      <c r="C53" s="183" t="s">
        <v>51</v>
      </c>
      <c r="D53" s="184"/>
      <c r="E53" s="184"/>
      <c r="F53" s="184"/>
      <c r="G53" s="184"/>
      <c r="H53" s="184"/>
      <c r="I53" s="184"/>
      <c r="J53" s="184"/>
      <c r="K53" s="184"/>
      <c r="L53" s="184"/>
      <c r="M53" s="184"/>
      <c r="N53" s="184"/>
      <c r="O53" s="184"/>
      <c r="P53" s="184"/>
      <c r="Q53" s="184"/>
      <c r="R53" s="184"/>
      <c r="S53" s="184"/>
      <c r="T53" s="185"/>
      <c r="U53" s="186">
        <f>ROUND(X26+X39+X48,3)</f>
        <v>10</v>
      </c>
      <c r="V53" s="187"/>
      <c r="W53" s="187"/>
      <c r="X53" s="188"/>
    </row>
    <row r="54" s="2" customFormat="1" ht="15" customHeight="1" spans="2:24">
      <c r="B54" s="182"/>
      <c r="C54" s="189" t="s">
        <v>52</v>
      </c>
      <c r="D54" s="190"/>
      <c r="E54" s="190"/>
      <c r="F54" s="190"/>
      <c r="G54" s="190"/>
      <c r="H54" s="190"/>
      <c r="I54" s="190"/>
      <c r="J54" s="190"/>
      <c r="K54" s="190"/>
      <c r="L54" s="190"/>
      <c r="M54" s="190"/>
      <c r="N54" s="190"/>
      <c r="O54" s="190"/>
      <c r="P54" s="190"/>
      <c r="Q54" s="190"/>
      <c r="R54" s="190"/>
      <c r="S54" s="190"/>
      <c r="T54" s="191"/>
      <c r="U54" s="192" t="str">
        <f>IF(U53&lt;5,"Insuf",IF(U53&lt;6.5,"Regular",IF(U53&lt;8,"Bom",IF(U53&lt;9,"Muito Bom","Excelente"))))</f>
        <v>Excelente</v>
      </c>
      <c r="V54" s="193"/>
      <c r="W54" s="193"/>
      <c r="X54" s="194"/>
    </row>
    <row r="55" s="2" customFormat="1" ht="15" spans="2:24">
      <c r="B55" s="195"/>
      <c r="C55" s="196"/>
      <c r="D55" s="196"/>
      <c r="E55" s="196"/>
      <c r="F55" s="196"/>
      <c r="G55" s="196"/>
      <c r="H55" s="196"/>
      <c r="I55" s="196"/>
      <c r="J55" s="196"/>
      <c r="K55" s="196"/>
      <c r="L55" s="196"/>
      <c r="M55" s="196"/>
      <c r="N55" s="196"/>
      <c r="O55" s="196"/>
      <c r="P55" s="196"/>
      <c r="Q55" s="196"/>
      <c r="R55" s="196"/>
      <c r="S55" s="196"/>
      <c r="T55" s="196"/>
      <c r="U55" s="197"/>
      <c r="V55" s="197"/>
      <c r="W55" s="79"/>
      <c r="X55" s="79"/>
    </row>
    <row r="56" s="2" customFormat="1" ht="15.75" spans="2:24">
      <c r="B56" s="4"/>
      <c r="C56" s="5"/>
      <c r="D56" s="198" t="s">
        <v>53</v>
      </c>
      <c r="E56" s="199" t="s">
        <v>54</v>
      </c>
      <c r="F56" s="199"/>
      <c r="G56" s="199"/>
      <c r="H56" s="198"/>
      <c r="I56" s="198"/>
      <c r="J56" s="198"/>
      <c r="K56" s="198"/>
      <c r="L56" s="198" t="s">
        <v>55</v>
      </c>
      <c r="M56" s="198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1"/>
    </row>
    <row r="57" s="2" customFormat="1" ht="15.75" spans="2:24">
      <c r="B57" s="4"/>
      <c r="C57" s="5"/>
      <c r="D57" s="202" t="s">
        <v>53</v>
      </c>
      <c r="E57" s="199" t="s">
        <v>54</v>
      </c>
      <c r="F57" s="199"/>
      <c r="G57" s="199"/>
      <c r="H57" s="202"/>
      <c r="I57" s="202"/>
      <c r="J57" s="202"/>
      <c r="K57" s="202"/>
      <c r="L57" s="202" t="s">
        <v>56</v>
      </c>
      <c r="M57" s="202"/>
      <c r="N57" s="203"/>
      <c r="O57" s="203"/>
      <c r="P57" s="203"/>
      <c r="Q57" s="203"/>
      <c r="R57" s="203"/>
      <c r="S57" s="203"/>
      <c r="T57" s="203"/>
      <c r="U57" s="203"/>
      <c r="V57" s="203"/>
      <c r="W57" s="204"/>
      <c r="X57" s="201"/>
    </row>
  </sheetData>
  <sheetProtection selectLockedCells="1"/>
  <mergeCells count="64">
    <mergeCell ref="B1:U1"/>
    <mergeCell ref="B3:X3"/>
    <mergeCell ref="B4:X4"/>
    <mergeCell ref="B5:X5"/>
    <mergeCell ref="F7:S7"/>
    <mergeCell ref="U7:W7"/>
    <mergeCell ref="F9:N9"/>
    <mergeCell ref="S9:W9"/>
    <mergeCell ref="B11:X11"/>
    <mergeCell ref="F13:S13"/>
    <mergeCell ref="U13:W13"/>
    <mergeCell ref="F17:N17"/>
    <mergeCell ref="S17:W17"/>
    <mergeCell ref="B19:X19"/>
    <mergeCell ref="G21:I21"/>
    <mergeCell ref="K21:M21"/>
    <mergeCell ref="G23:P23"/>
    <mergeCell ref="T23:W23"/>
    <mergeCell ref="C26:W26"/>
    <mergeCell ref="C27:V27"/>
    <mergeCell ref="C28:V28"/>
    <mergeCell ref="C29:V29"/>
    <mergeCell ref="C30:V30"/>
    <mergeCell ref="C31:V31"/>
    <mergeCell ref="C32:V32"/>
    <mergeCell ref="C33:V33"/>
    <mergeCell ref="C34:V34"/>
    <mergeCell ref="C35:V35"/>
    <mergeCell ref="C36:V36"/>
    <mergeCell ref="C37:V37"/>
    <mergeCell ref="C38:V38"/>
    <mergeCell ref="C39:W39"/>
    <mergeCell ref="C40:V40"/>
    <mergeCell ref="C41:V41"/>
    <mergeCell ref="C42:V42"/>
    <mergeCell ref="C43:V43"/>
    <mergeCell ref="C44:V44"/>
    <mergeCell ref="C45:V45"/>
    <mergeCell ref="C46:V46"/>
    <mergeCell ref="C47:V47"/>
    <mergeCell ref="C48:W48"/>
    <mergeCell ref="C49:V49"/>
    <mergeCell ref="C50:V50"/>
    <mergeCell ref="C51:V51"/>
    <mergeCell ref="C52:V52"/>
    <mergeCell ref="C53:T53"/>
    <mergeCell ref="U53:X53"/>
    <mergeCell ref="C54:T54"/>
    <mergeCell ref="U54:X54"/>
    <mergeCell ref="N56:W56"/>
    <mergeCell ref="B40:B41"/>
    <mergeCell ref="B42:B43"/>
    <mergeCell ref="B44:B45"/>
    <mergeCell ref="B46:B47"/>
    <mergeCell ref="B49:B50"/>
    <mergeCell ref="B51:B52"/>
    <mergeCell ref="X27:X29"/>
    <mergeCell ref="X30:X33"/>
    <mergeCell ref="X34:X35"/>
    <mergeCell ref="X36:X38"/>
    <mergeCell ref="X40:X47"/>
    <mergeCell ref="X49:X52"/>
    <mergeCell ref="AD12:AD14"/>
    <mergeCell ref="AD17:AD18"/>
  </mergeCells>
  <pageMargins left="0.511811023622047" right="0.354330708661417" top="0.275590551181102" bottom="0.275590551181102" header="0" footer="0"/>
  <pageSetup paperSize="9" scale="89"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  <pageSetUpPr fitToPage="1"/>
  </sheetPr>
  <dimension ref="B1:AE59"/>
  <sheetViews>
    <sheetView zoomScale="160" zoomScaleNormal="160" topLeftCell="A24" workbookViewId="0">
      <selection activeCell="C38" sqref="C38:V38"/>
    </sheetView>
  </sheetViews>
  <sheetFormatPr defaultColWidth="9" defaultRowHeight="18"/>
  <cols>
    <col min="1" max="1" width="2.85714285714286" style="2" customWidth="1"/>
    <col min="2" max="2" width="4.14285714285714" style="4" customWidth="1"/>
    <col min="3" max="19" width="4.14285714285714" style="5" customWidth="1"/>
    <col min="20" max="20" width="4.14285714285714" style="6" customWidth="1"/>
    <col min="21" max="21" width="4.14285714285714" style="7" customWidth="1"/>
    <col min="22" max="22" width="4.14285714285714" style="8" customWidth="1"/>
    <col min="23" max="23" width="4.14285714285714" style="9" customWidth="1"/>
    <col min="24" max="24" width="5.85714285714286" style="10" customWidth="1"/>
    <col min="25" max="30" width="9" style="2" hidden="1" customWidth="1"/>
    <col min="31" max="31" width="2.85714285714286" style="2" customWidth="1"/>
    <col min="32" max="32" width="9.14285714285714" style="2"/>
    <col min="33" max="33" width="12.2857142857143" style="2" customWidth="1"/>
    <col min="34" max="34" width="12.7142857142857" style="2" customWidth="1"/>
    <col min="35" max="16384" width="9.14285714285714" style="2"/>
  </cols>
  <sheetData>
    <row r="1" ht="31.5" customHeight="1" spans="2:31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2"/>
      <c r="W1" s="13"/>
      <c r="X1" s="14"/>
      <c r="AD1" s="15"/>
    </row>
    <row r="2" ht="14.25" customHeight="1" spans="2:31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7"/>
      <c r="U2" s="17"/>
      <c r="V2" s="18"/>
      <c r="W2" s="19"/>
      <c r="X2" s="20"/>
      <c r="AD2" s="15"/>
    </row>
    <row r="3" ht="18.75" customHeight="1" spans="2:31">
      <c r="B3" s="21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ht="18.75" customHeight="1" spans="2:31">
      <c r="B4" s="22" t="s">
        <v>85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4"/>
    </row>
    <row r="5" ht="11.25" customHeight="1" spans="2:31">
      <c r="B5" s="25" t="s">
        <v>3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7"/>
      <c r="AD5" s="28" t="s">
        <v>4</v>
      </c>
    </row>
    <row r="6" ht="5.25" customHeight="1" spans="2:31">
      <c r="B6" s="29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1"/>
      <c r="U6" s="31"/>
      <c r="V6" s="32"/>
      <c r="W6" s="33"/>
      <c r="X6" s="34"/>
      <c r="AD6" s="35"/>
    </row>
    <row r="7" ht="13.5" customHeight="1" spans="2:31">
      <c r="B7" s="36"/>
      <c r="C7" s="37"/>
      <c r="D7" s="38"/>
      <c r="E7" s="39" t="s">
        <v>5</v>
      </c>
      <c r="F7" s="40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2"/>
      <c r="T7" s="43" t="s">
        <v>6</v>
      </c>
      <c r="U7" s="44"/>
      <c r="V7" s="45"/>
      <c r="W7" s="46"/>
      <c r="X7" s="34"/>
      <c r="AD7" s="47" t="s">
        <v>7</v>
      </c>
    </row>
    <row r="8" ht="5.25" customHeight="1" spans="2:31">
      <c r="B8" s="48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50"/>
      <c r="U8" s="51"/>
      <c r="V8" s="51"/>
      <c r="W8" s="52"/>
      <c r="X8" s="34"/>
      <c r="AD8" s="47"/>
    </row>
    <row r="9" s="1" customFormat="1" ht="12.75" spans="2:31">
      <c r="B9" s="53"/>
      <c r="C9" s="54"/>
      <c r="D9" s="54"/>
      <c r="E9" s="55" t="s">
        <v>8</v>
      </c>
      <c r="F9" s="44"/>
      <c r="G9" s="45"/>
      <c r="H9" s="45"/>
      <c r="I9" s="45"/>
      <c r="J9" s="45"/>
      <c r="K9" s="45"/>
      <c r="L9" s="45"/>
      <c r="M9" s="45"/>
      <c r="N9" s="46"/>
      <c r="O9" s="56"/>
      <c r="P9" s="56"/>
      <c r="Q9" s="54"/>
      <c r="R9" s="57" t="s">
        <v>9</v>
      </c>
      <c r="S9" s="58"/>
      <c r="T9" s="59"/>
      <c r="U9" s="59"/>
      <c r="V9" s="59"/>
      <c r="W9" s="60"/>
      <c r="X9" s="34"/>
      <c r="AD9" s="61"/>
      <c r="AE9" s="2"/>
    </row>
    <row r="10" ht="5.25" customHeight="1" spans="2:31"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4"/>
      <c r="O10" s="64"/>
      <c r="P10" s="64"/>
      <c r="Q10" s="64"/>
      <c r="R10" s="64"/>
      <c r="S10" s="64"/>
      <c r="T10" s="64"/>
      <c r="U10" s="64"/>
      <c r="V10" s="64"/>
      <c r="W10" s="65"/>
      <c r="X10" s="66"/>
      <c r="AD10" s="67"/>
    </row>
    <row r="11" ht="11.25" customHeight="1" spans="2:31">
      <c r="B11" s="25" t="s">
        <v>10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7"/>
      <c r="AD11" s="67"/>
    </row>
    <row r="12" ht="5.25" customHeight="1" spans="2:31">
      <c r="B12" s="68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32"/>
      <c r="W12" s="33"/>
      <c r="X12" s="34"/>
      <c r="AD12" s="70" t="s">
        <v>11</v>
      </c>
    </row>
    <row r="13" ht="12.75" customHeight="1" spans="2:31">
      <c r="B13" s="36"/>
      <c r="C13" s="37"/>
      <c r="D13" s="38"/>
      <c r="E13" s="39" t="s">
        <v>5</v>
      </c>
      <c r="F13" s="40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2"/>
      <c r="T13" s="43" t="s">
        <v>6</v>
      </c>
      <c r="U13" s="44"/>
      <c r="V13" s="45"/>
      <c r="W13" s="46"/>
      <c r="X13" s="34"/>
      <c r="AD13" s="71"/>
    </row>
    <row r="14" ht="6.75" customHeight="1" spans="2:31">
      <c r="B14" s="48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50"/>
      <c r="U14" s="51"/>
      <c r="V14" s="51"/>
      <c r="W14" s="52"/>
      <c r="X14" s="34"/>
      <c r="AD14" s="72"/>
    </row>
    <row r="15" ht="12.75" customHeight="1" spans="2:31">
      <c r="B15" s="73" t="s">
        <v>12</v>
      </c>
      <c r="C15" s="30"/>
      <c r="D15" s="74"/>
      <c r="E15" s="75"/>
      <c r="F15" s="76"/>
      <c r="G15" s="74"/>
      <c r="H15" s="75"/>
      <c r="I15" s="77" t="s">
        <v>13</v>
      </c>
      <c r="J15" s="78"/>
      <c r="K15" s="74"/>
      <c r="L15" s="75"/>
      <c r="M15" s="74"/>
      <c r="N15" s="76"/>
      <c r="O15" s="79"/>
      <c r="P15" s="75"/>
      <c r="Q15" s="77" t="s">
        <v>14</v>
      </c>
      <c r="R15" s="80" t="s">
        <v>58</v>
      </c>
      <c r="S15" s="79"/>
      <c r="T15" s="81"/>
      <c r="U15" s="82"/>
      <c r="V15" s="77" t="s">
        <v>15</v>
      </c>
      <c r="W15" s="80"/>
      <c r="X15" s="83"/>
      <c r="AD15" s="84"/>
    </row>
    <row r="16" ht="5.25" customHeight="1" spans="2:31">
      <c r="B16" s="85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7"/>
      <c r="P16" s="86"/>
      <c r="Q16" s="86"/>
      <c r="R16" s="86" t="s">
        <v>16</v>
      </c>
      <c r="S16" s="86"/>
      <c r="T16" s="87"/>
      <c r="U16" s="86"/>
      <c r="V16" s="86"/>
      <c r="W16" s="74"/>
      <c r="X16" s="34"/>
      <c r="AD16" s="88"/>
    </row>
    <row r="17" ht="12.75" customHeight="1" spans="2:30">
      <c r="B17" s="53"/>
      <c r="C17" s="54"/>
      <c r="D17" s="54"/>
      <c r="E17" s="55" t="s">
        <v>8</v>
      </c>
      <c r="F17" s="44"/>
      <c r="G17" s="45"/>
      <c r="H17" s="45"/>
      <c r="I17" s="45"/>
      <c r="J17" s="45"/>
      <c r="K17" s="45"/>
      <c r="L17" s="45"/>
      <c r="M17" s="45"/>
      <c r="N17" s="46"/>
      <c r="O17" s="56"/>
      <c r="P17" s="56"/>
      <c r="Q17" s="54"/>
      <c r="R17" s="57" t="s">
        <v>9</v>
      </c>
      <c r="S17" s="58"/>
      <c r="T17" s="59"/>
      <c r="U17" s="59"/>
      <c r="V17" s="59"/>
      <c r="W17" s="60"/>
      <c r="X17" s="34"/>
      <c r="AD17" s="89" t="s">
        <v>17</v>
      </c>
    </row>
    <row r="18" ht="6" customHeight="1" spans="2:30">
      <c r="B18" s="90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2"/>
      <c r="O18" s="92"/>
      <c r="P18" s="63"/>
      <c r="Q18" s="63"/>
      <c r="R18" s="63"/>
      <c r="S18" s="63"/>
      <c r="T18" s="93"/>
      <c r="U18" s="93"/>
      <c r="V18" s="21"/>
      <c r="W18" s="94"/>
      <c r="X18" s="95"/>
      <c r="AD18" s="96"/>
    </row>
    <row r="19" ht="11.25" customHeight="1" spans="2:30">
      <c r="B19" s="25" t="s">
        <v>18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7"/>
      <c r="AD19" s="97" t="s">
        <v>19</v>
      </c>
    </row>
    <row r="20" ht="5.25" customHeight="1" spans="2:30">
      <c r="B20" s="68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32"/>
      <c r="W20" s="33"/>
      <c r="X20" s="34"/>
      <c r="AD20" s="98"/>
    </row>
    <row r="21" ht="14.25" customHeight="1" spans="2:30">
      <c r="B21" s="99" t="s">
        <v>20</v>
      </c>
      <c r="C21" s="75"/>
      <c r="D21" s="56"/>
      <c r="E21" s="56"/>
      <c r="F21" s="79" t="s">
        <v>21</v>
      </c>
      <c r="G21" s="100"/>
      <c r="H21" s="45"/>
      <c r="I21" s="46"/>
      <c r="J21" s="79" t="s">
        <v>22</v>
      </c>
      <c r="K21" s="100"/>
      <c r="L21" s="45"/>
      <c r="M21" s="46"/>
      <c r="N21" s="101"/>
      <c r="P21" s="56" t="s">
        <v>23</v>
      </c>
      <c r="Q21" s="101"/>
      <c r="R21" s="102"/>
      <c r="S21" s="103" t="s">
        <v>24</v>
      </c>
      <c r="T21" s="80" t="s">
        <v>58</v>
      </c>
      <c r="U21" s="52"/>
      <c r="V21" s="104" t="s">
        <v>25</v>
      </c>
      <c r="W21" s="105"/>
      <c r="X21" s="106"/>
      <c r="AD21" s="107"/>
    </row>
    <row r="22" ht="6" customHeight="1" spans="2:30">
      <c r="B22" s="108"/>
      <c r="C22" s="75"/>
      <c r="D22" s="74"/>
      <c r="E22" s="76"/>
      <c r="F22" s="76"/>
      <c r="G22" s="76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5"/>
      <c r="T22" s="109"/>
      <c r="U22" s="110"/>
      <c r="V22" s="110"/>
      <c r="W22" s="110"/>
      <c r="X22" s="34"/>
    </row>
    <row r="23" ht="14.25" customHeight="1" spans="2:30">
      <c r="B23" s="111"/>
      <c r="C23" s="74"/>
      <c r="D23" s="74"/>
      <c r="E23" s="74"/>
      <c r="F23" s="112" t="s">
        <v>26</v>
      </c>
      <c r="G23" s="44"/>
      <c r="H23" s="45"/>
      <c r="I23" s="45"/>
      <c r="J23" s="45"/>
      <c r="K23" s="45"/>
      <c r="L23" s="45"/>
      <c r="M23" s="45"/>
      <c r="N23" s="45"/>
      <c r="O23" s="45"/>
      <c r="P23" s="46"/>
      <c r="Q23" s="56"/>
      <c r="R23" s="56"/>
      <c r="S23" s="113" t="s">
        <v>27</v>
      </c>
      <c r="T23" s="44" t="s">
        <v>28</v>
      </c>
      <c r="U23" s="45"/>
      <c r="V23" s="45"/>
      <c r="W23" s="46"/>
      <c r="X23" s="34"/>
    </row>
    <row r="24" ht="6" customHeight="1" spans="2:30">
      <c r="B24" s="114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92"/>
      <c r="Q24" s="92"/>
      <c r="R24" s="115"/>
      <c r="S24" s="115"/>
      <c r="T24" s="116"/>
      <c r="U24" s="117"/>
      <c r="V24" s="117"/>
      <c r="W24" s="65"/>
      <c r="X24" s="66"/>
    </row>
    <row r="25" ht="4.5" customHeight="1" spans="2:30">
      <c r="B25" s="118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20"/>
      <c r="Q25" s="120"/>
      <c r="R25" s="119"/>
      <c r="S25" s="119"/>
      <c r="T25" s="121"/>
      <c r="U25" s="122"/>
      <c r="V25" s="122"/>
      <c r="W25" s="123"/>
      <c r="X25" s="123"/>
    </row>
    <row r="26" s="2" customFormat="1" ht="15" customHeight="1" spans="2:30">
      <c r="B26" s="124" t="s">
        <v>59</v>
      </c>
      <c r="C26" s="125" t="s">
        <v>60</v>
      </c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7"/>
      <c r="X26" s="128">
        <f>(AVERAGE(X27,X30,X34,X36)*0.3+X39*0.7)*0.6</f>
        <v>6</v>
      </c>
    </row>
    <row r="27" s="2" customFormat="1" ht="12.75" customHeight="1" spans="2:30">
      <c r="B27" s="129" t="s">
        <v>61</v>
      </c>
      <c r="C27" s="130" t="s">
        <v>62</v>
      </c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1"/>
      <c r="R27" s="131"/>
      <c r="S27" s="131"/>
      <c r="T27" s="131"/>
      <c r="U27" s="131"/>
      <c r="V27" s="131"/>
      <c r="W27" s="132">
        <v>0.25</v>
      </c>
      <c r="X27" s="133">
        <f>AVERAGE(W28:W29)</f>
        <v>10</v>
      </c>
    </row>
    <row r="28" s="2" customFormat="1" ht="35" customHeight="1" spans="2:30">
      <c r="B28" s="134" t="s">
        <v>63</v>
      </c>
      <c r="C28" s="135" t="s">
        <v>64</v>
      </c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7"/>
      <c r="W28" s="138">
        <v>10</v>
      </c>
      <c r="X28" s="133"/>
    </row>
    <row r="29" s="2" customFormat="1" ht="21.75" customHeight="1" spans="2:30">
      <c r="B29" s="134" t="s">
        <v>65</v>
      </c>
      <c r="C29" s="135" t="s">
        <v>66</v>
      </c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7"/>
      <c r="W29" s="138">
        <v>10</v>
      </c>
      <c r="X29" s="133"/>
    </row>
    <row r="30" s="2" customFormat="1" ht="15" customHeight="1" spans="2:30">
      <c r="B30" s="139" t="s">
        <v>67</v>
      </c>
      <c r="C30" s="140" t="s">
        <v>68</v>
      </c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2"/>
      <c r="W30" s="132">
        <v>0.25</v>
      </c>
      <c r="X30" s="143">
        <f>AVERAGE(W31:W33)</f>
        <v>10</v>
      </c>
    </row>
    <row r="31" s="2" customFormat="1" ht="25" customHeight="1" spans="2:30">
      <c r="B31" s="134" t="s">
        <v>69</v>
      </c>
      <c r="C31" s="135" t="s">
        <v>70</v>
      </c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7"/>
      <c r="W31" s="144">
        <v>10</v>
      </c>
      <c r="X31" s="143"/>
    </row>
    <row r="32" s="2" customFormat="1" ht="23" customHeight="1" spans="2:30">
      <c r="B32" s="134" t="s">
        <v>71</v>
      </c>
      <c r="C32" s="145" t="s">
        <v>72</v>
      </c>
      <c r="D32" s="146"/>
      <c r="E32" s="146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7"/>
      <c r="W32" s="144">
        <v>10</v>
      </c>
      <c r="X32" s="143"/>
    </row>
    <row r="33" s="2" customFormat="1" ht="23" customHeight="1" spans="2:24">
      <c r="B33" s="134" t="s">
        <v>73</v>
      </c>
      <c r="C33" s="135" t="s">
        <v>74</v>
      </c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7"/>
      <c r="W33" s="144">
        <v>10</v>
      </c>
      <c r="X33" s="148"/>
    </row>
    <row r="34" s="2" customFormat="1" ht="16" customHeight="1" spans="2:24">
      <c r="B34" s="129" t="s">
        <v>75</v>
      </c>
      <c r="C34" s="130" t="s">
        <v>76</v>
      </c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2">
        <v>0.25</v>
      </c>
      <c r="X34" s="133">
        <f>W35</f>
        <v>10</v>
      </c>
    </row>
    <row r="35" s="2" customFormat="1" ht="34" customHeight="1" spans="2:24">
      <c r="B35" s="134" t="s">
        <v>75</v>
      </c>
      <c r="C35" s="145" t="s">
        <v>77</v>
      </c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7"/>
      <c r="W35" s="138">
        <v>10</v>
      </c>
      <c r="X35" s="133"/>
    </row>
    <row r="36" s="2" customFormat="1" ht="12.75" customHeight="1" spans="2:24">
      <c r="B36" s="129" t="s">
        <v>78</v>
      </c>
      <c r="C36" s="130" t="s">
        <v>79</v>
      </c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2">
        <v>0.25</v>
      </c>
      <c r="X36" s="143">
        <f>AVERAGE(W37:W38)</f>
        <v>10</v>
      </c>
    </row>
    <row r="37" s="2" customFormat="1" ht="35" customHeight="1" spans="2:24">
      <c r="B37" s="134" t="s">
        <v>80</v>
      </c>
      <c r="C37" s="145" t="s">
        <v>81</v>
      </c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7"/>
      <c r="W37" s="144">
        <v>10</v>
      </c>
      <c r="X37" s="143"/>
    </row>
    <row r="38" s="2" customFormat="1" ht="24" customHeight="1" spans="2:24">
      <c r="B38" s="134" t="s">
        <v>82</v>
      </c>
      <c r="C38" s="135" t="s">
        <v>83</v>
      </c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7"/>
      <c r="W38" s="144">
        <v>10</v>
      </c>
      <c r="X38" s="148"/>
    </row>
    <row r="39" s="3" customFormat="1" ht="12.75" spans="2:24">
      <c r="B39" s="149" t="s">
        <v>75</v>
      </c>
      <c r="C39" s="150" t="s">
        <v>86</v>
      </c>
      <c r="D39" s="150"/>
      <c r="E39" s="150"/>
      <c r="F39" s="150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0"/>
      <c r="U39" s="150"/>
      <c r="V39" s="150"/>
      <c r="W39" s="151"/>
      <c r="X39" s="152">
        <v>10</v>
      </c>
    </row>
    <row r="40" s="2" customFormat="1" ht="17" customHeight="1" spans="2:24">
      <c r="B40" s="124" t="s">
        <v>29</v>
      </c>
      <c r="C40" s="125" t="s">
        <v>30</v>
      </c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7"/>
      <c r="X40" s="128">
        <f>X41*0.2</f>
        <v>2</v>
      </c>
    </row>
    <row r="41" s="2" customFormat="1" ht="12.75" customHeight="1" spans="2:24">
      <c r="B41" s="153" t="s">
        <v>31</v>
      </c>
      <c r="C41" s="154" t="s">
        <v>32</v>
      </c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32">
        <v>0.25</v>
      </c>
      <c r="X41" s="156">
        <f>AVERAGE(W42,W44,W46,W48)</f>
        <v>10</v>
      </c>
    </row>
    <row r="42" s="2" customFormat="1" ht="21" customHeight="1" spans="2:24">
      <c r="B42" s="157"/>
      <c r="C42" s="145" t="s">
        <v>33</v>
      </c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7"/>
      <c r="W42" s="144">
        <v>10</v>
      </c>
      <c r="X42" s="143"/>
    </row>
    <row r="43" s="2" customFormat="1" ht="17" customHeight="1" spans="2:24">
      <c r="B43" s="153" t="s">
        <v>34</v>
      </c>
      <c r="C43" s="158" t="s">
        <v>35</v>
      </c>
      <c r="D43" s="159"/>
      <c r="E43" s="159"/>
      <c r="F43" s="159"/>
      <c r="G43" s="15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32">
        <v>0.25</v>
      </c>
      <c r="X43" s="143"/>
    </row>
    <row r="44" s="2" customFormat="1" ht="21" customHeight="1" spans="2:24">
      <c r="B44" s="157"/>
      <c r="C44" s="160" t="s">
        <v>36</v>
      </c>
      <c r="D44" s="160"/>
      <c r="E44" s="160"/>
      <c r="F44" s="160"/>
      <c r="G44" s="160"/>
      <c r="H44" s="160"/>
      <c r="I44" s="160"/>
      <c r="J44" s="160"/>
      <c r="K44" s="160"/>
      <c r="L44" s="160"/>
      <c r="M44" s="160"/>
      <c r="N44" s="160"/>
      <c r="O44" s="160"/>
      <c r="P44" s="160"/>
      <c r="Q44" s="160"/>
      <c r="R44" s="160"/>
      <c r="S44" s="160"/>
      <c r="T44" s="160"/>
      <c r="U44" s="160"/>
      <c r="V44" s="160"/>
      <c r="W44" s="144">
        <v>10</v>
      </c>
      <c r="X44" s="143"/>
    </row>
    <row r="45" s="2" customFormat="1" ht="12.75" customHeight="1" spans="2:24">
      <c r="B45" s="161" t="s">
        <v>37</v>
      </c>
      <c r="C45" s="162" t="s">
        <v>38</v>
      </c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163"/>
      <c r="Q45" s="163"/>
      <c r="R45" s="163"/>
      <c r="S45" s="163"/>
      <c r="T45" s="163"/>
      <c r="U45" s="163"/>
      <c r="V45" s="163"/>
      <c r="W45" s="132">
        <v>0.25</v>
      </c>
      <c r="X45" s="143"/>
    </row>
    <row r="46" s="2" customFormat="1" ht="36" customHeight="1" spans="2:24">
      <c r="B46" s="164"/>
      <c r="C46" s="165" t="s">
        <v>39</v>
      </c>
      <c r="D46" s="166"/>
      <c r="E46" s="166"/>
      <c r="F46" s="166"/>
      <c r="G46" s="166"/>
      <c r="H46" s="166"/>
      <c r="I46" s="166"/>
      <c r="J46" s="166"/>
      <c r="K46" s="166"/>
      <c r="L46" s="166"/>
      <c r="M46" s="166"/>
      <c r="N46" s="166"/>
      <c r="O46" s="166"/>
      <c r="P46" s="166"/>
      <c r="Q46" s="166"/>
      <c r="R46" s="166"/>
      <c r="S46" s="166"/>
      <c r="T46" s="166"/>
      <c r="U46" s="166"/>
      <c r="V46" s="166"/>
      <c r="W46" s="144">
        <v>10</v>
      </c>
      <c r="X46" s="143"/>
    </row>
    <row r="47" s="2" customFormat="1" ht="20" customHeight="1" spans="2:24">
      <c r="B47" s="161" t="s">
        <v>40</v>
      </c>
      <c r="C47" s="167" t="s">
        <v>41</v>
      </c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32">
        <v>0.25</v>
      </c>
      <c r="X47" s="143"/>
    </row>
    <row r="48" s="2" customFormat="1" ht="21.75" customHeight="1" spans="2:24">
      <c r="B48" s="164"/>
      <c r="C48" s="165" t="s">
        <v>42</v>
      </c>
      <c r="D48" s="166"/>
      <c r="E48" s="166"/>
      <c r="F48" s="166"/>
      <c r="G48" s="166"/>
      <c r="H48" s="166"/>
      <c r="I48" s="166"/>
      <c r="J48" s="166"/>
      <c r="K48" s="166"/>
      <c r="L48" s="166"/>
      <c r="M48" s="166"/>
      <c r="N48" s="166"/>
      <c r="O48" s="166"/>
      <c r="P48" s="166"/>
      <c r="Q48" s="166"/>
      <c r="R48" s="166"/>
      <c r="S48" s="166"/>
      <c r="T48" s="166"/>
      <c r="U48" s="166"/>
      <c r="V48" s="166"/>
      <c r="W48" s="144">
        <v>10</v>
      </c>
      <c r="X48" s="148"/>
    </row>
    <row r="49" s="2" customFormat="1" ht="15" customHeight="1" spans="2:24">
      <c r="B49" s="168" t="s">
        <v>43</v>
      </c>
      <c r="C49" s="169" t="s">
        <v>44</v>
      </c>
      <c r="D49" s="170"/>
      <c r="E49" s="170"/>
      <c r="F49" s="170"/>
      <c r="G49" s="170"/>
      <c r="H49" s="170"/>
      <c r="I49" s="170"/>
      <c r="J49" s="170"/>
      <c r="K49" s="170"/>
      <c r="L49" s="170"/>
      <c r="M49" s="170"/>
      <c r="N49" s="170"/>
      <c r="O49" s="170"/>
      <c r="P49" s="170"/>
      <c r="Q49" s="170"/>
      <c r="R49" s="170"/>
      <c r="S49" s="170"/>
      <c r="T49" s="170"/>
      <c r="U49" s="170"/>
      <c r="V49" s="170"/>
      <c r="W49" s="171"/>
      <c r="X49" s="172">
        <f>X50*0.2</f>
        <v>2</v>
      </c>
    </row>
    <row r="50" s="2" customFormat="1" ht="15" customHeight="1" spans="2:24">
      <c r="B50" s="173" t="s">
        <v>45</v>
      </c>
      <c r="C50" s="174" t="s">
        <v>46</v>
      </c>
      <c r="D50" s="175"/>
      <c r="E50" s="175"/>
      <c r="F50" s="175"/>
      <c r="G50" s="175"/>
      <c r="H50" s="175"/>
      <c r="I50" s="175"/>
      <c r="J50" s="175"/>
      <c r="K50" s="175"/>
      <c r="L50" s="175"/>
      <c r="M50" s="175"/>
      <c r="N50" s="175"/>
      <c r="O50" s="175"/>
      <c r="P50" s="175"/>
      <c r="Q50" s="175"/>
      <c r="R50" s="175"/>
      <c r="S50" s="175"/>
      <c r="T50" s="175"/>
      <c r="U50" s="175"/>
      <c r="V50" s="176"/>
      <c r="W50" s="177">
        <v>0.5</v>
      </c>
      <c r="X50" s="178">
        <f>AVERAGE(W51,W53)</f>
        <v>10</v>
      </c>
    </row>
    <row r="51" s="2" customFormat="1" ht="26" customHeight="1" spans="2:24">
      <c r="B51" s="179"/>
      <c r="C51" s="145" t="s">
        <v>47</v>
      </c>
      <c r="D51" s="146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  <c r="Q51" s="146"/>
      <c r="R51" s="146"/>
      <c r="S51" s="146"/>
      <c r="T51" s="146"/>
      <c r="U51" s="146"/>
      <c r="V51" s="147"/>
      <c r="W51" s="144">
        <v>10</v>
      </c>
      <c r="X51" s="178"/>
    </row>
    <row r="52" s="2" customFormat="1" ht="15" customHeight="1" spans="2:24">
      <c r="B52" s="173" t="s">
        <v>48</v>
      </c>
      <c r="C52" s="180" t="s">
        <v>49</v>
      </c>
      <c r="D52" s="180"/>
      <c r="E52" s="180"/>
      <c r="F52" s="180"/>
      <c r="G52" s="180"/>
      <c r="H52" s="180"/>
      <c r="I52" s="180"/>
      <c r="J52" s="180"/>
      <c r="K52" s="180"/>
      <c r="L52" s="180"/>
      <c r="M52" s="180"/>
      <c r="N52" s="180"/>
      <c r="O52" s="180"/>
      <c r="P52" s="180"/>
      <c r="Q52" s="180"/>
      <c r="R52" s="180"/>
      <c r="S52" s="180"/>
      <c r="T52" s="180"/>
      <c r="U52" s="180"/>
      <c r="V52" s="180"/>
      <c r="W52" s="177">
        <v>0.5</v>
      </c>
      <c r="X52" s="178"/>
    </row>
    <row r="53" s="2" customFormat="1" ht="25" customHeight="1" spans="2:24">
      <c r="B53" s="179"/>
      <c r="C53" s="165" t="s">
        <v>50</v>
      </c>
      <c r="D53" s="166"/>
      <c r="E53" s="166"/>
      <c r="F53" s="166"/>
      <c r="G53" s="166"/>
      <c r="H53" s="166"/>
      <c r="I53" s="166"/>
      <c r="J53" s="166"/>
      <c r="K53" s="166"/>
      <c r="L53" s="166"/>
      <c r="M53" s="166"/>
      <c r="N53" s="166"/>
      <c r="O53" s="166"/>
      <c r="P53" s="166"/>
      <c r="Q53" s="166"/>
      <c r="R53" s="166"/>
      <c r="S53" s="166"/>
      <c r="T53" s="166"/>
      <c r="U53" s="166"/>
      <c r="V53" s="166"/>
      <c r="W53" s="144">
        <v>10</v>
      </c>
      <c r="X53" s="181"/>
    </row>
    <row r="54" s="2" customFormat="1" ht="15" customHeight="1" spans="2:24">
      <c r="B54" s="182"/>
      <c r="C54" s="183" t="s">
        <v>51</v>
      </c>
      <c r="D54" s="184"/>
      <c r="E54" s="184"/>
      <c r="F54" s="184"/>
      <c r="G54" s="184"/>
      <c r="H54" s="184"/>
      <c r="I54" s="184"/>
      <c r="J54" s="184"/>
      <c r="K54" s="184"/>
      <c r="L54" s="184"/>
      <c r="M54" s="184"/>
      <c r="N54" s="184"/>
      <c r="O54" s="184"/>
      <c r="P54" s="184"/>
      <c r="Q54" s="184"/>
      <c r="R54" s="184"/>
      <c r="S54" s="184"/>
      <c r="T54" s="185"/>
      <c r="U54" s="186">
        <f>ROUND(X26+X40+X49,3)</f>
        <v>10</v>
      </c>
      <c r="V54" s="187"/>
      <c r="W54" s="187"/>
      <c r="X54" s="188"/>
    </row>
    <row r="55" s="2" customFormat="1" ht="15" customHeight="1" spans="2:24">
      <c r="B55" s="182"/>
      <c r="C55" s="189" t="s">
        <v>52</v>
      </c>
      <c r="D55" s="190"/>
      <c r="E55" s="190"/>
      <c r="F55" s="190"/>
      <c r="G55" s="190"/>
      <c r="H55" s="190"/>
      <c r="I55" s="190"/>
      <c r="J55" s="190"/>
      <c r="K55" s="190"/>
      <c r="L55" s="190"/>
      <c r="M55" s="190"/>
      <c r="N55" s="190"/>
      <c r="O55" s="190"/>
      <c r="P55" s="190"/>
      <c r="Q55" s="190"/>
      <c r="R55" s="190"/>
      <c r="S55" s="190"/>
      <c r="T55" s="191"/>
      <c r="U55" s="192" t="str">
        <f>IF(U54&lt;5,"Insuf",IF(U54&lt;6.5,"Regular",IF(U54&lt;8,"Bom",IF(U54&lt;9,"Muito Bom","Excelente"))))</f>
        <v>Excelente</v>
      </c>
      <c r="V55" s="193"/>
      <c r="W55" s="193"/>
      <c r="X55" s="194"/>
    </row>
    <row r="56" ht="6.75" customHeight="1" spans="2:24">
      <c r="B56" s="195"/>
      <c r="C56" s="196"/>
      <c r="D56" s="196"/>
      <c r="E56" s="196"/>
      <c r="F56" s="196"/>
      <c r="G56" s="196"/>
      <c r="H56" s="196"/>
      <c r="I56" s="196"/>
      <c r="J56" s="196"/>
      <c r="K56" s="196"/>
      <c r="L56" s="196"/>
      <c r="M56" s="196"/>
      <c r="N56" s="196"/>
      <c r="O56" s="196"/>
      <c r="P56" s="196"/>
      <c r="Q56" s="196"/>
      <c r="R56" s="196"/>
      <c r="S56" s="196"/>
      <c r="T56" s="196"/>
      <c r="U56" s="197"/>
      <c r="V56" s="197"/>
      <c r="W56" s="79"/>
      <c r="X56" s="79"/>
    </row>
    <row r="57" ht="15.75" customHeight="1" spans="2:24">
      <c r="D57" s="198" t="s">
        <v>53</v>
      </c>
      <c r="E57" s="199" t="s">
        <v>54</v>
      </c>
      <c r="F57" s="199"/>
      <c r="G57" s="199"/>
      <c r="H57" s="198"/>
      <c r="I57" s="198"/>
      <c r="J57" s="198"/>
      <c r="K57" s="198"/>
      <c r="L57" s="198" t="s">
        <v>55</v>
      </c>
      <c r="M57" s="198"/>
      <c r="N57" s="200"/>
      <c r="O57" s="200"/>
      <c r="P57" s="200"/>
      <c r="Q57" s="200"/>
      <c r="R57" s="200"/>
      <c r="S57" s="200"/>
      <c r="T57" s="200"/>
      <c r="U57" s="200"/>
      <c r="V57" s="200"/>
      <c r="W57" s="200"/>
      <c r="X57" s="201"/>
    </row>
    <row r="58" ht="15.75" customHeight="1" spans="2:24">
      <c r="D58" s="202" t="s">
        <v>53</v>
      </c>
      <c r="E58" s="199" t="s">
        <v>54</v>
      </c>
      <c r="F58" s="199"/>
      <c r="G58" s="199"/>
      <c r="H58" s="202"/>
      <c r="I58" s="202"/>
      <c r="J58" s="202"/>
      <c r="K58" s="202"/>
      <c r="L58" s="202" t="s">
        <v>56</v>
      </c>
      <c r="M58" s="202"/>
      <c r="N58" s="203"/>
      <c r="O58" s="203"/>
      <c r="P58" s="203"/>
      <c r="Q58" s="203"/>
      <c r="R58" s="203"/>
      <c r="S58" s="203"/>
      <c r="T58" s="203"/>
      <c r="U58" s="203"/>
      <c r="V58" s="203"/>
      <c r="W58" s="204"/>
      <c r="X58" s="201"/>
    </row>
    <row r="59" ht="18.75" spans="2:24">
      <c r="B59" s="205"/>
      <c r="C59" s="206"/>
      <c r="D59" s="206"/>
      <c r="E59" s="206"/>
      <c r="F59" s="206"/>
      <c r="G59" s="206"/>
      <c r="H59" s="206"/>
      <c r="I59" s="206"/>
      <c r="J59" s="206"/>
      <c r="K59" s="206"/>
      <c r="L59" s="206"/>
      <c r="M59" s="206"/>
      <c r="N59" s="206"/>
      <c r="O59" s="206"/>
      <c r="P59" s="206"/>
      <c r="Q59" s="206"/>
      <c r="R59" s="206"/>
      <c r="S59" s="206"/>
      <c r="T59" s="207"/>
      <c r="U59" s="208"/>
      <c r="V59" s="209"/>
      <c r="W59" s="210"/>
      <c r="X59" s="201"/>
    </row>
  </sheetData>
  <sheetProtection selectLockedCells="1"/>
  <mergeCells count="65">
    <mergeCell ref="B1:U1"/>
    <mergeCell ref="B3:X3"/>
    <mergeCell ref="B4:X4"/>
    <mergeCell ref="B5:X5"/>
    <mergeCell ref="F7:S7"/>
    <mergeCell ref="U7:W7"/>
    <mergeCell ref="F9:N9"/>
    <mergeCell ref="S9:W9"/>
    <mergeCell ref="B11:X11"/>
    <mergeCell ref="F13:S13"/>
    <mergeCell ref="U13:W13"/>
    <mergeCell ref="F17:N17"/>
    <mergeCell ref="S17:W17"/>
    <mergeCell ref="B19:X19"/>
    <mergeCell ref="G21:I21"/>
    <mergeCell ref="K21:M21"/>
    <mergeCell ref="G23:P23"/>
    <mergeCell ref="T23:W23"/>
    <mergeCell ref="C26:W26"/>
    <mergeCell ref="C27:V27"/>
    <mergeCell ref="C28:V28"/>
    <mergeCell ref="C29:V29"/>
    <mergeCell ref="C30:V30"/>
    <mergeCell ref="C31:V31"/>
    <mergeCell ref="C32:V32"/>
    <mergeCell ref="C33:V33"/>
    <mergeCell ref="C34:V34"/>
    <mergeCell ref="C35:V35"/>
    <mergeCell ref="C36:V36"/>
    <mergeCell ref="C37:V37"/>
    <mergeCell ref="C38:V38"/>
    <mergeCell ref="C39:V39"/>
    <mergeCell ref="C40:W40"/>
    <mergeCell ref="C41:V41"/>
    <mergeCell ref="C42:V42"/>
    <mergeCell ref="C43:V43"/>
    <mergeCell ref="C44:V44"/>
    <mergeCell ref="C45:V45"/>
    <mergeCell ref="C46:V46"/>
    <mergeCell ref="C47:V47"/>
    <mergeCell ref="C48:V48"/>
    <mergeCell ref="C49:W49"/>
    <mergeCell ref="C50:V50"/>
    <mergeCell ref="C51:V51"/>
    <mergeCell ref="C52:V52"/>
    <mergeCell ref="C53:V53"/>
    <mergeCell ref="C54:T54"/>
    <mergeCell ref="U54:X54"/>
    <mergeCell ref="C55:T55"/>
    <mergeCell ref="U55:X55"/>
    <mergeCell ref="N57:W57"/>
    <mergeCell ref="B41:B42"/>
    <mergeCell ref="B43:B44"/>
    <mergeCell ref="B45:B46"/>
    <mergeCell ref="B47:B48"/>
    <mergeCell ref="B50:B51"/>
    <mergeCell ref="B52:B53"/>
    <mergeCell ref="X27:X29"/>
    <mergeCell ref="X30:X33"/>
    <mergeCell ref="X34:X35"/>
    <mergeCell ref="X36:X38"/>
    <mergeCell ref="X41:X48"/>
    <mergeCell ref="X50:X53"/>
    <mergeCell ref="AD12:AD14"/>
    <mergeCell ref="AD17:AD18"/>
  </mergeCells>
  <pageMargins left="0.511811023622047" right="0.354330708661417" top="0.275590551181102" bottom="0.275590551181102" header="0" footer="0"/>
  <pageSetup paperSize="9" scale="94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0" master="" otherUserPermission="visible"/>
  <rangeList sheetStid="19" master="" otherUserPermission="visible"/>
  <rangeList sheetStid="18" master="" otherUserPermission="visible"/>
  <rangeList sheetStid="15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Min. Da Educação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Profs Condições Especiais</vt:lpstr>
      <vt:lpstr>Profs Contratados</vt:lpstr>
      <vt:lpstr>Profs Quadro Sem Aulas Obser</vt:lpstr>
      <vt:lpstr>Profs Quadro Com Aulas Observ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de Oliveira Mendes Gomes</dc:creator>
  <cp:lastModifiedBy>WPS_1704306210</cp:lastModifiedBy>
  <dcterms:created xsi:type="dcterms:W3CDTF">2011-06-08T08:38:00Z</dcterms:created>
  <cp:lastPrinted>2021-04-09T13:35:00Z</cp:lastPrinted>
  <dcterms:modified xsi:type="dcterms:W3CDTF">2026-10-07T20:15:59Z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F1D2052C840C4F0CB9F1C6CE71A72A28</vt:lpwstr>
  </property>
  <property fmtid="{D5CDD505-2E9C-101B-9397-08002B2CF9AE}" pid="3" name="KSOProductBuildVer">
    <vt:lpwstr>2070-12.1.0.28485</vt:lpwstr>
  </property>
  <property fmtid="{D5CDD505-2E9C-101B-9397-08002B2CF9AE}" pid="4" name="CalculationRule">
    <vt:i4>0</vt:i4>
  </property>
</Properties>
</file>